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786" activeTab="4"/>
  </bookViews>
  <sheets>
    <sheet name="пром " sheetId="1" r:id="rId1"/>
    <sheet name="село" sheetId="2" r:id="rId2"/>
    <sheet name="товарооборот" sheetId="3" r:id="rId3"/>
    <sheet name="НаселениеПрогноз2017" sheetId="4" r:id="rId4"/>
    <sheet name="Решение" sheetId="5" r:id="rId5"/>
    <sheet name="ошибки в расчетах" sheetId="6" r:id="rId6"/>
  </sheets>
  <definedNames>
    <definedName name="Excel_BuiltIn_Print_Area_6">#REF!</definedName>
    <definedName name="Excel_BuiltIn_Print_Titles_5">#REF!</definedName>
    <definedName name="Excel_BuiltIn_Print_Titles_6">#REF!</definedName>
    <definedName name="_xlnm.Print_Titles" localSheetId="1">'село'!$6:$7</definedName>
    <definedName name="_xlnm.Print_Titles" localSheetId="2">'товарооборот'!$8:$9</definedName>
  </definedNames>
  <calcPr fullCalcOnLoad="1"/>
</workbook>
</file>

<file path=xl/sharedStrings.xml><?xml version="1.0" encoding="utf-8"?>
<sst xmlns="http://schemas.openxmlformats.org/spreadsheetml/2006/main" count="299" uniqueCount="101">
  <si>
    <t>по Чапаевскому  сельскому поселению Красносельского муниципального района</t>
  </si>
  <si>
    <t>Единица измерения</t>
  </si>
  <si>
    <t>отчет</t>
  </si>
  <si>
    <t>оценка</t>
  </si>
  <si>
    <t>прогноз</t>
  </si>
  <si>
    <t xml:space="preserve">Отгружено товаров собственного производства, выполнено работ и услуг собственными силами (без НДС и акцизов).  Сельское хозяйство, охота и лесное хозяйство (раздел А) </t>
  </si>
  <si>
    <t>в том числе:</t>
  </si>
  <si>
    <t xml:space="preserve">Лесозаготовки </t>
  </si>
  <si>
    <t xml:space="preserve">     в ценах соответствующих лет</t>
  </si>
  <si>
    <t>тыс.руб.</t>
  </si>
  <si>
    <t>индекс производства</t>
  </si>
  <si>
    <t>в % к пред. году</t>
  </si>
  <si>
    <t>в том числе по предприятиям</t>
  </si>
  <si>
    <t>1.1.(наименование предприятия)</t>
  </si>
  <si>
    <t xml:space="preserve">1.2.(наименование предприятия) </t>
  </si>
  <si>
    <t xml:space="preserve"> и т.д.</t>
  </si>
  <si>
    <t>Промышленное производство</t>
  </si>
  <si>
    <t xml:space="preserve">Отгружено товаров собственного производства, выполнено работ и услуг собственными силами (без НДС и акцизов) по разделам  C,D,E  </t>
  </si>
  <si>
    <t xml:space="preserve">     индекс-дефлятор</t>
  </si>
  <si>
    <t>%</t>
  </si>
  <si>
    <t>индекс промышленного производства</t>
  </si>
  <si>
    <t>в том числе по видам деятельности:</t>
  </si>
  <si>
    <t>Обрабатывающие производства - всего</t>
  </si>
  <si>
    <t>ООО «Град Мастер»</t>
  </si>
  <si>
    <t xml:space="preserve">по Чапаевскому сельскому поселению </t>
  </si>
  <si>
    <r>
      <t>Количество организаций, занятых производством сельскохозяйственной продукции,  состоящих на самостоятельном балансе,</t>
    </r>
    <r>
      <rPr>
        <sz val="12"/>
        <rFont val="Times New Roman CYR"/>
        <family val="1"/>
      </rPr>
      <t xml:space="preserve"> всего по муниципальному району (городскому округу)</t>
    </r>
  </si>
  <si>
    <t>единиц</t>
  </si>
  <si>
    <t xml:space="preserve">         в том числе</t>
  </si>
  <si>
    <r>
      <t xml:space="preserve">а) государственных, </t>
    </r>
    <r>
      <rPr>
        <sz val="12"/>
        <rFont val="Times New Roman CYR"/>
        <family val="1"/>
      </rPr>
      <t>всего по муниципальному району (городскому округу)</t>
    </r>
  </si>
  <si>
    <r>
      <t xml:space="preserve">б) муниципальных, </t>
    </r>
    <r>
      <rPr>
        <sz val="12"/>
        <rFont val="Times New Roman CYR"/>
        <family val="1"/>
      </rPr>
      <t>всего по муниципальному району (городскому округу)</t>
    </r>
  </si>
  <si>
    <r>
      <t xml:space="preserve">в) колхозов, </t>
    </r>
    <r>
      <rPr>
        <sz val="12"/>
        <rFont val="Times New Roman CYR"/>
        <family val="1"/>
      </rPr>
      <t>всего по муниципальному району (городскому округу)</t>
    </r>
  </si>
  <si>
    <r>
      <t xml:space="preserve">г) с/х производствен. кооперативов, </t>
    </r>
    <r>
      <rPr>
        <sz val="12"/>
        <rFont val="Times New Roman CYR"/>
        <family val="1"/>
      </rPr>
      <t>всего по муниципальному району (городскому округу)</t>
    </r>
  </si>
  <si>
    <r>
      <t xml:space="preserve">д) акционерных обществ, </t>
    </r>
    <r>
      <rPr>
        <sz val="12"/>
        <rFont val="Times New Roman CYR"/>
        <family val="1"/>
      </rPr>
      <t>всего по муниципальному району (городскому округу)</t>
    </r>
  </si>
  <si>
    <r>
      <t>е) потребительских кооперативов,</t>
    </r>
    <r>
      <rPr>
        <sz val="12"/>
        <rFont val="Times New Roman CYR"/>
        <family val="1"/>
      </rPr>
      <t xml:space="preserve"> всего по муниципальному району (городскому округу)</t>
    </r>
  </si>
  <si>
    <r>
      <t xml:space="preserve">ж) прочих, </t>
    </r>
    <r>
      <rPr>
        <sz val="12"/>
        <rFont val="Times New Roman CYR"/>
        <family val="1"/>
      </rPr>
      <t>всего по муниципальному району (городскому округу)</t>
    </r>
  </si>
  <si>
    <r>
      <t xml:space="preserve">Крестьянских (фермерских) хозяйств, </t>
    </r>
    <r>
      <rPr>
        <sz val="12"/>
        <rFont val="Times New Roman CYR"/>
        <family val="1"/>
      </rPr>
      <t>всего по муниципальному району  (городскому округу)</t>
    </r>
  </si>
  <si>
    <r>
      <t xml:space="preserve">Продукция сельского хозяйства в сельскохозяйственных организациях, </t>
    </r>
    <r>
      <rPr>
        <sz val="12"/>
        <rFont val="Times New Roman CYR"/>
        <family val="1"/>
      </rPr>
      <t>всего по муниципальному району (городскому округу)</t>
    </r>
  </si>
  <si>
    <t xml:space="preserve"> в ценах соответствующих лет</t>
  </si>
  <si>
    <t>индекс-дефлятор</t>
  </si>
  <si>
    <t xml:space="preserve"> индекс производства </t>
  </si>
  <si>
    <t xml:space="preserve"> % к пред.году</t>
  </si>
  <si>
    <r>
      <t xml:space="preserve">Производство основных видов сельскохозяйственной продукции                    во всех категориях хозяйств,                                           </t>
    </r>
    <r>
      <rPr>
        <sz val="12"/>
        <color indexed="8"/>
        <rFont val="Times New Roman CYR"/>
        <family val="1"/>
      </rPr>
      <t>всего по муниципальному району (городскому округу)</t>
    </r>
  </si>
  <si>
    <t>Зерно (в весе после доработки)</t>
  </si>
  <si>
    <t>тонн</t>
  </si>
  <si>
    <t>Картофель</t>
  </si>
  <si>
    <t>Овощи</t>
  </si>
  <si>
    <t>Реализация скота и птицы(в живом весе)</t>
  </si>
  <si>
    <t>Молоко</t>
  </si>
  <si>
    <t>Яйца</t>
  </si>
  <si>
    <t>тыс. штук</t>
  </si>
  <si>
    <t>Льноволокно</t>
  </si>
  <si>
    <t>Шерсть (в физическом весе)</t>
  </si>
  <si>
    <r>
      <t xml:space="preserve">Продукция сельскохозяйственных организаций, </t>
    </r>
    <r>
      <rPr>
        <sz val="12"/>
        <rFont val="Times New Roman CYR"/>
        <family val="1"/>
      </rPr>
      <t>всего по муниципальному району (городскому округу)</t>
    </r>
  </si>
  <si>
    <r>
      <t xml:space="preserve">Продукция в хозяйствах населения, </t>
    </r>
    <r>
      <rPr>
        <sz val="12"/>
        <rFont val="Times New Roman CYR"/>
        <family val="1"/>
      </rPr>
      <t>всего по муниципальному району (городскому округу)</t>
    </r>
  </si>
  <si>
    <r>
      <t xml:space="preserve">Продукция крестьянских (фермерских) хозяйств, </t>
    </r>
    <r>
      <rPr>
        <sz val="12"/>
        <rFont val="Times New Roman CYR"/>
        <family val="1"/>
      </rPr>
      <t>всего по муниципальному району (городскому округу)</t>
    </r>
  </si>
  <si>
    <t>по Чапаевскому сельскому поселению</t>
  </si>
  <si>
    <t>Во всех каналах реализации:</t>
  </si>
  <si>
    <r>
      <t xml:space="preserve">Оборот розничной торговли, </t>
    </r>
    <r>
      <rPr>
        <sz val="12"/>
        <rFont val="Times New Roman CYR"/>
        <family val="1"/>
      </rPr>
      <t xml:space="preserve">всего </t>
    </r>
  </si>
  <si>
    <t>% к предыдущему году в сопоставимых ценах</t>
  </si>
  <si>
    <r>
      <t xml:space="preserve">Оборот общественного питания, </t>
    </r>
    <r>
      <rPr>
        <sz val="12"/>
        <rFont val="Times New Roman CYR"/>
        <family val="1"/>
      </rPr>
      <t>всего</t>
    </r>
  </si>
  <si>
    <t>ВНИМАНИЕ! В случае допуска ошибок в расчете показателя на листе с красным ярлыком "ошибки в расчетах" по соответствующему показателю отображается сообщение "ОШИБКА", следовательно, необходимо провести проверку расчетов в соответствующих формах прогноза.
При устранении ошибки в соответствующей ячейке листа "ошибки в расчетах" отображается "0"!</t>
  </si>
  <si>
    <t>Инвестиции за счет всех источников финансирования</t>
  </si>
  <si>
    <r>
      <t xml:space="preserve">    привлеченные средства </t>
    </r>
    <r>
      <rPr>
        <sz val="12"/>
        <rFont val="Times New Roman CYR"/>
        <family val="1"/>
      </rPr>
      <t>(в ценах соответствующих лет)</t>
    </r>
  </si>
  <si>
    <r>
      <t xml:space="preserve">     </t>
    </r>
    <r>
      <rPr>
        <b/>
        <i/>
        <sz val="12"/>
        <rFont val="Times New Roman Cyr"/>
        <family val="1"/>
      </rPr>
      <t xml:space="preserve"> бюджетные средства </t>
    </r>
    <r>
      <rPr>
        <sz val="12"/>
        <rFont val="Times New Roman CYR"/>
        <family val="1"/>
      </rPr>
      <t>(в ценах соответствующих лет)</t>
    </r>
  </si>
  <si>
    <r>
      <t>Объем платных услуг населению,</t>
    </r>
    <r>
      <rPr>
        <sz val="12"/>
        <rFont val="Times New Roman CYR"/>
        <family val="1"/>
      </rPr>
      <t xml:space="preserve"> всего по муниципальному району (городскому округу)</t>
    </r>
  </si>
  <si>
    <t xml:space="preserve">     в ценах 2011 года</t>
  </si>
  <si>
    <t>Численность постоянного населения (среднегодовая)</t>
  </si>
  <si>
    <t>человек</t>
  </si>
  <si>
    <t xml:space="preserve">Численность  занятых в экономике </t>
  </si>
  <si>
    <t>Cреднесписочная численность работников - всего (полный круг организаций)</t>
  </si>
  <si>
    <r>
      <t xml:space="preserve">Фонд начисленной заработной платы - всего </t>
    </r>
    <r>
      <rPr>
        <sz val="12"/>
        <rFont val="Times New Roman CYR"/>
        <family val="1"/>
      </rPr>
      <t>(по полному кругу организаций)</t>
    </r>
  </si>
  <si>
    <t>тыс. руб.</t>
  </si>
  <si>
    <t xml:space="preserve"> в бюджетных организациях </t>
  </si>
  <si>
    <t>Фонд начисленной заработной платы в организациях, не относящихся к субъектам малого предпринимательства</t>
  </si>
  <si>
    <t xml:space="preserve">Уровень регистрируемой безработицы </t>
  </si>
  <si>
    <t>по состоянию на конец года</t>
  </si>
  <si>
    <t xml:space="preserve">     в ценах 2015 года</t>
  </si>
  <si>
    <t>Прогноз социально-экономического развития на период 2017 — 2019 годы</t>
  </si>
  <si>
    <t xml:space="preserve"> в ценах 2015 года</t>
  </si>
  <si>
    <t>Прогноз социально-экономического развития на период 2017 - 2019 годы</t>
  </si>
  <si>
    <t>1. Численность постоянного населения (среднегодовая)</t>
  </si>
  <si>
    <t>в % к предыдущему году</t>
  </si>
  <si>
    <t>городского</t>
  </si>
  <si>
    <t>сельского</t>
  </si>
  <si>
    <t>2. Численность экономически активного населения</t>
  </si>
  <si>
    <t>3. Численность  занятых в экономике</t>
  </si>
  <si>
    <t>в том числе</t>
  </si>
  <si>
    <t>3.1. Численность занятых индивидуально-трудовой деятельностью</t>
  </si>
  <si>
    <t>3.2. Численность занятых в фермерских хозяйствах (включая наемных работников)</t>
  </si>
  <si>
    <t>3.3.Численность занятых в домашнем хозяйстве (включая личное подсобное хозяйство) производством товаров и услуг для реализации</t>
  </si>
  <si>
    <t>3.4. Cреднесписочная численность работников - всего (полный круг организаций)</t>
  </si>
  <si>
    <t>в бюджетных организациях</t>
  </si>
  <si>
    <t>3.4.1. Cреднесписочная численность работников на  крупных и средних предприятиях и организациях</t>
  </si>
  <si>
    <r>
      <t xml:space="preserve">4. Фонд начисленной заработной платы - всего </t>
    </r>
    <r>
      <rPr>
        <sz val="12"/>
        <color indexed="8"/>
        <rFont val="Times New Roman"/>
        <family val="1"/>
      </rPr>
      <t>(по полному кругу организаций)</t>
    </r>
  </si>
  <si>
    <t>4.1.Фонд начисленной заработной платы по  крупным и средним предприятиям и организациям</t>
  </si>
  <si>
    <t>5. Среднемесячная начисленная заработная плата работников (по полному кругу предприятий и организаций)</t>
  </si>
  <si>
    <t>руб.</t>
  </si>
  <si>
    <t>5.1.Среднемесячная начисленная заработная плата работников по  крупным и средним предприятиям и организациям</t>
  </si>
  <si>
    <r>
      <t xml:space="preserve">6.Численность безработных </t>
    </r>
    <r>
      <rPr>
        <sz val="12"/>
        <color indexed="8"/>
        <rFont val="Times New Roman"/>
        <family val="1"/>
      </rPr>
      <t>(зарегистрированных в службе занятости на конец года)</t>
    </r>
  </si>
  <si>
    <t>7. Уровень регистрируемой безработицы</t>
  </si>
  <si>
    <t>в среднем за год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</si>
</sst>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_)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2">
    <font>
      <sz val="10"/>
      <name val="Times New Roman Cyr"/>
      <family val="1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 CYR"/>
      <family val="1"/>
    </font>
    <font>
      <sz val="11"/>
      <name val="Times New Roman Cyr"/>
      <family val="1"/>
    </font>
    <font>
      <b/>
      <sz val="12"/>
      <name val="Times New Roman Cyr"/>
      <family val="1"/>
    </font>
    <font>
      <b/>
      <i/>
      <sz val="12"/>
      <name val="Times New Roman Cyr"/>
      <family val="1"/>
    </font>
    <font>
      <sz val="11"/>
      <color indexed="8"/>
      <name val="Arial Cyr"/>
      <family val="2"/>
    </font>
    <font>
      <sz val="13"/>
      <name val="Times New Roman CYR"/>
      <family val="1"/>
    </font>
    <font>
      <sz val="12"/>
      <color indexed="8"/>
      <name val="Times New Roman CYR"/>
      <family val="1"/>
    </font>
    <font>
      <sz val="11"/>
      <color indexed="8"/>
      <name val="Times New Roman CYR"/>
      <family val="1"/>
    </font>
    <font>
      <b/>
      <sz val="12"/>
      <color indexed="8"/>
      <name val="Times New Roman CYR"/>
      <family val="1"/>
    </font>
    <font>
      <sz val="12"/>
      <color indexed="10"/>
      <name val="Times New Roman CYR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i/>
      <sz val="12"/>
      <color rgb="FF000000"/>
      <name val="Times New Roman"/>
      <family val="1"/>
    </font>
    <font>
      <b/>
      <i/>
      <sz val="12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>
        <color rgb="FF000000"/>
      </right>
      <top>
        <color indexed="63"/>
      </top>
      <bottom style="medium"/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rgb="FF000000"/>
      </right>
      <top style="medium"/>
      <bottom style="medium"/>
    </border>
    <border>
      <left style="medium">
        <color rgb="FF000000"/>
      </left>
      <right>
        <color indexed="63"/>
      </right>
      <top style="medium"/>
      <bottom style="medium">
        <color rgb="FF000000"/>
      </bottom>
    </border>
    <border>
      <left>
        <color indexed="63"/>
      </left>
      <right style="medium">
        <color rgb="FF000000"/>
      </right>
      <top style="medium"/>
      <bottom style="medium">
        <color rgb="FF000000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105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wrapText="1"/>
    </xf>
    <xf numFmtId="0" fontId="20" fillId="0" borderId="10" xfId="0" applyFont="1" applyBorder="1" applyAlignment="1">
      <alignment/>
    </xf>
    <xf numFmtId="0" fontId="20" fillId="0" borderId="10" xfId="0" applyFont="1" applyBorder="1" applyAlignment="1">
      <alignment horizontal="center"/>
    </xf>
    <xf numFmtId="0" fontId="21" fillId="0" borderId="10" xfId="0" applyFont="1" applyBorder="1" applyAlignment="1">
      <alignment vertical="top" wrapText="1"/>
    </xf>
    <xf numFmtId="0" fontId="19" fillId="0" borderId="10" xfId="0" applyFont="1" applyBorder="1" applyAlignment="1">
      <alignment/>
    </xf>
    <xf numFmtId="0" fontId="19" fillId="0" borderId="10" xfId="0" applyFont="1" applyBorder="1" applyAlignment="1">
      <alignment horizontal="center"/>
    </xf>
    <xf numFmtId="0" fontId="19" fillId="0" borderId="10" xfId="0" applyFont="1" applyBorder="1" applyAlignment="1">
      <alignment vertical="top" wrapText="1"/>
    </xf>
    <xf numFmtId="0" fontId="20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/>
    </xf>
    <xf numFmtId="164" fontId="23" fillId="0" borderId="0" xfId="0" applyNumberFormat="1" applyFont="1" applyFill="1" applyBorder="1" applyAlignment="1">
      <alignment vertical="center"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vertical="top" wrapText="1"/>
    </xf>
    <xf numFmtId="0" fontId="20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left"/>
    </xf>
    <xf numFmtId="0" fontId="21" fillId="0" borderId="10" xfId="0" applyFont="1" applyBorder="1" applyAlignment="1">
      <alignment horizontal="justify" vertical="top" wrapText="1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19" fillId="0" borderId="0" xfId="0" applyFont="1" applyAlignment="1">
      <alignment horizontal="left" wrapText="1"/>
    </xf>
    <xf numFmtId="0" fontId="22" fillId="0" borderId="0" xfId="0" applyFont="1" applyAlignment="1">
      <alignment/>
    </xf>
    <xf numFmtId="0" fontId="19" fillId="24" borderId="0" xfId="0" applyFont="1" applyFill="1" applyAlignment="1">
      <alignment/>
    </xf>
    <xf numFmtId="0" fontId="24" fillId="0" borderId="0" xfId="0" applyFont="1" applyAlignment="1">
      <alignment/>
    </xf>
    <xf numFmtId="0" fontId="20" fillId="24" borderId="10" xfId="0" applyFont="1" applyFill="1" applyBorder="1" applyAlignment="1">
      <alignment horizontal="center"/>
    </xf>
    <xf numFmtId="0" fontId="21" fillId="0" borderId="10" xfId="0" applyFont="1" applyBorder="1" applyAlignment="1">
      <alignment horizontal="justify" vertical="center" wrapText="1"/>
    </xf>
    <xf numFmtId="0" fontId="20" fillId="0" borderId="10" xfId="0" applyFont="1" applyFill="1" applyBorder="1" applyAlignment="1">
      <alignment horizontal="center"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wrapText="1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 horizontal="center"/>
    </xf>
    <xf numFmtId="0" fontId="25" fillId="0" borderId="0" xfId="0" applyFont="1" applyAlignment="1">
      <alignment/>
    </xf>
    <xf numFmtId="0" fontId="26" fillId="0" borderId="10" xfId="0" applyFont="1" applyBorder="1" applyAlignment="1">
      <alignment horizontal="center" wrapText="1"/>
    </xf>
    <xf numFmtId="0" fontId="27" fillId="0" borderId="10" xfId="0" applyFont="1" applyBorder="1" applyAlignment="1">
      <alignment horizontal="justify" vertical="center" wrapText="1"/>
    </xf>
    <xf numFmtId="0" fontId="25" fillId="0" borderId="10" xfId="0" applyFont="1" applyBorder="1" applyAlignment="1">
      <alignment wrapText="1"/>
    </xf>
    <xf numFmtId="0" fontId="26" fillId="0" borderId="10" xfId="0" applyFont="1" applyFill="1" applyBorder="1" applyAlignment="1">
      <alignment horizontal="center"/>
    </xf>
    <xf numFmtId="0" fontId="19" fillId="0" borderId="10" xfId="0" applyFont="1" applyBorder="1" applyAlignment="1">
      <alignment wrapText="1"/>
    </xf>
    <xf numFmtId="0" fontId="28" fillId="0" borderId="0" xfId="0" applyFont="1" applyAlignment="1">
      <alignment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/>
    </xf>
    <xf numFmtId="0" fontId="19" fillId="0" borderId="10" xfId="0" applyFont="1" applyFill="1" applyBorder="1" applyAlignment="1">
      <alignment/>
    </xf>
    <xf numFmtId="1" fontId="20" fillId="0" borderId="10" xfId="0" applyNumberFormat="1" applyFont="1" applyFill="1" applyBorder="1" applyAlignment="1">
      <alignment/>
    </xf>
    <xf numFmtId="0" fontId="20" fillId="0" borderId="10" xfId="0" applyFont="1" applyBorder="1" applyAlignment="1">
      <alignment horizontal="center" wrapText="1"/>
    </xf>
    <xf numFmtId="0" fontId="20" fillId="0" borderId="10" xfId="0" applyFont="1" applyFill="1" applyBorder="1" applyAlignment="1">
      <alignment/>
    </xf>
    <xf numFmtId="165" fontId="20" fillId="0" borderId="10" xfId="0" applyNumberFormat="1" applyFont="1" applyFill="1" applyBorder="1" applyAlignment="1">
      <alignment/>
    </xf>
    <xf numFmtId="0" fontId="21" fillId="2" borderId="10" xfId="0" applyFont="1" applyFill="1" applyBorder="1" applyAlignment="1">
      <alignment horizontal="justify" vertical="center" wrapText="1"/>
    </xf>
    <xf numFmtId="0" fontId="20" fillId="2" borderId="10" xfId="0" applyFont="1" applyFill="1" applyBorder="1" applyAlignment="1">
      <alignment horizontal="center" vertical="center"/>
    </xf>
    <xf numFmtId="0" fontId="20" fillId="2" borderId="10" xfId="0" applyFont="1" applyFill="1" applyBorder="1" applyAlignment="1">
      <alignment horizontal="center"/>
    </xf>
    <xf numFmtId="0" fontId="27" fillId="2" borderId="10" xfId="0" applyFont="1" applyFill="1" applyBorder="1" applyAlignment="1">
      <alignment horizontal="justify" vertical="center" wrapText="1"/>
    </xf>
    <xf numFmtId="0" fontId="20" fillId="2" borderId="10" xfId="0" applyFont="1" applyFill="1" applyBorder="1" applyAlignment="1">
      <alignment horizontal="center" vertical="top" wrapText="1"/>
    </xf>
    <xf numFmtId="0" fontId="21" fillId="2" borderId="10" xfId="0" applyFont="1" applyFill="1" applyBorder="1" applyAlignment="1">
      <alignment vertical="top" wrapText="1"/>
    </xf>
    <xf numFmtId="0" fontId="20" fillId="2" borderId="10" xfId="0" applyFont="1" applyFill="1" applyBorder="1" applyAlignment="1">
      <alignment/>
    </xf>
    <xf numFmtId="0" fontId="21" fillId="2" borderId="10" xfId="0" applyFont="1" applyFill="1" applyBorder="1" applyAlignment="1">
      <alignment vertical="top" wrapText="1"/>
    </xf>
    <xf numFmtId="165" fontId="20" fillId="2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vertical="top" wrapText="1"/>
    </xf>
    <xf numFmtId="0" fontId="20" fillId="0" borderId="10" xfId="0" applyFont="1" applyFill="1" applyBorder="1" applyAlignment="1">
      <alignment horizontal="center" vertical="top" wrapText="1"/>
    </xf>
    <xf numFmtId="0" fontId="21" fillId="2" borderId="10" xfId="0" applyFont="1" applyFill="1" applyBorder="1" applyAlignment="1">
      <alignment wrapText="1"/>
    </xf>
    <xf numFmtId="0" fontId="19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165" fontId="0" fillId="0" borderId="10" xfId="0" applyNumberFormat="1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1" fontId="0" fillId="2" borderId="10" xfId="0" applyNumberFormat="1" applyFont="1" applyFill="1" applyBorder="1" applyAlignment="1">
      <alignment horizontal="center" vertical="center"/>
    </xf>
    <xf numFmtId="0" fontId="21" fillId="2" borderId="10" xfId="0" applyFont="1" applyFill="1" applyBorder="1" applyAlignment="1">
      <alignment/>
    </xf>
    <xf numFmtId="0" fontId="22" fillId="2" borderId="10" xfId="0" applyFont="1" applyFill="1" applyBorder="1" applyAlignment="1">
      <alignment/>
    </xf>
    <xf numFmtId="165" fontId="0" fillId="2" borderId="10" xfId="0" applyNumberFormat="1" applyFont="1" applyFill="1" applyBorder="1" applyAlignment="1">
      <alignment horizontal="center" vertical="center"/>
    </xf>
    <xf numFmtId="165" fontId="0" fillId="2" borderId="10" xfId="0" applyNumberForma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center"/>
    </xf>
    <xf numFmtId="1" fontId="29" fillId="0" borderId="10" xfId="0" applyNumberFormat="1" applyFont="1" applyFill="1" applyBorder="1" applyAlignment="1">
      <alignment horizontal="center" vertical="center"/>
    </xf>
    <xf numFmtId="165" fontId="29" fillId="0" borderId="10" xfId="0" applyNumberFormat="1" applyFont="1" applyFill="1" applyBorder="1" applyAlignment="1">
      <alignment horizontal="center" vertical="center"/>
    </xf>
    <xf numFmtId="0" fontId="20" fillId="0" borderId="11" xfId="0" applyFont="1" applyBorder="1" applyAlignment="1">
      <alignment/>
    </xf>
    <xf numFmtId="0" fontId="20" fillId="0" borderId="12" xfId="0" applyFont="1" applyBorder="1" applyAlignment="1">
      <alignment horizontal="center"/>
    </xf>
    <xf numFmtId="0" fontId="19" fillId="0" borderId="13" xfId="0" applyFont="1" applyFill="1" applyBorder="1" applyAlignment="1">
      <alignment/>
    </xf>
    <xf numFmtId="0" fontId="20" fillId="24" borderId="12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center"/>
    </xf>
    <xf numFmtId="0" fontId="20" fillId="0" borderId="13" xfId="0" applyFont="1" applyBorder="1" applyAlignment="1">
      <alignment/>
    </xf>
    <xf numFmtId="0" fontId="20" fillId="0" borderId="10" xfId="0" applyFont="1" applyBorder="1" applyAlignment="1">
      <alignment/>
    </xf>
    <xf numFmtId="0" fontId="21" fillId="0" borderId="10" xfId="0" applyFont="1" applyBorder="1" applyAlignment="1">
      <alignment horizontal="justify" vertical="top" wrapText="1"/>
    </xf>
    <xf numFmtId="0" fontId="21" fillId="0" borderId="0" xfId="0" applyFont="1" applyBorder="1" applyAlignment="1">
      <alignment horizontal="left" vertical="top" wrapText="1"/>
    </xf>
    <xf numFmtId="0" fontId="20" fillId="0" borderId="10" xfId="0" applyFont="1" applyBorder="1" applyAlignment="1">
      <alignment horizontal="center" vertical="top" wrapText="1"/>
    </xf>
    <xf numFmtId="0" fontId="20" fillId="0" borderId="14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8" fillId="0" borderId="0" xfId="0" applyFont="1" applyBorder="1" applyAlignment="1">
      <alignment horizontal="left" wrapText="1"/>
    </xf>
    <xf numFmtId="0" fontId="21" fillId="2" borderId="10" xfId="0" applyFont="1" applyFill="1" applyBorder="1" applyAlignment="1">
      <alignment vertical="top" wrapText="1"/>
    </xf>
    <xf numFmtId="0" fontId="20" fillId="2" borderId="10" xfId="0" applyFont="1" applyFill="1" applyBorder="1" applyAlignment="1">
      <alignment/>
    </xf>
    <xf numFmtId="0" fontId="36" fillId="0" borderId="15" xfId="0" applyFont="1" applyBorder="1" applyAlignment="1">
      <alignment horizontal="center" vertical="top" wrapText="1"/>
    </xf>
    <xf numFmtId="0" fontId="36" fillId="0" borderId="16" xfId="0" applyFont="1" applyBorder="1" applyAlignment="1">
      <alignment horizontal="center" vertical="top" wrapText="1"/>
    </xf>
    <xf numFmtId="0" fontId="36" fillId="0" borderId="17" xfId="0" applyFont="1" applyBorder="1" applyAlignment="1">
      <alignment horizontal="center" vertical="top" wrapText="1"/>
    </xf>
    <xf numFmtId="0" fontId="37" fillId="0" borderId="16" xfId="0" applyFont="1" applyBorder="1" applyAlignment="1">
      <alignment horizontal="center" vertical="top" wrapText="1"/>
    </xf>
    <xf numFmtId="0" fontId="37" fillId="0" borderId="17" xfId="0" applyFont="1" applyBorder="1" applyAlignment="1">
      <alignment horizontal="center" vertical="top" wrapText="1"/>
    </xf>
    <xf numFmtId="0" fontId="38" fillId="0" borderId="16" xfId="0" applyFont="1" applyBorder="1" applyAlignment="1">
      <alignment horizontal="center" vertical="top" wrapText="1"/>
    </xf>
    <xf numFmtId="0" fontId="37" fillId="0" borderId="18" xfId="0" applyFont="1" applyBorder="1" applyAlignment="1">
      <alignment horizontal="center" vertical="top" wrapText="1"/>
    </xf>
    <xf numFmtId="0" fontId="39" fillId="0" borderId="19" xfId="0" applyFont="1" applyBorder="1" applyAlignment="1">
      <alignment horizontal="center" vertical="top" wrapText="1"/>
    </xf>
    <xf numFmtId="0" fontId="39" fillId="0" borderId="20" xfId="0" applyFont="1" applyBorder="1" applyAlignment="1">
      <alignment horizontal="center" vertical="top" wrapText="1"/>
    </xf>
    <xf numFmtId="0" fontId="37" fillId="0" borderId="19" xfId="0" applyFont="1" applyBorder="1" applyAlignment="1">
      <alignment horizontal="center" vertical="top" wrapText="1"/>
    </xf>
    <xf numFmtId="0" fontId="37" fillId="0" borderId="20" xfId="0" applyFont="1" applyBorder="1" applyAlignment="1">
      <alignment horizontal="center" vertical="top" wrapText="1"/>
    </xf>
    <xf numFmtId="0" fontId="40" fillId="0" borderId="19" xfId="0" applyFont="1" applyBorder="1" applyAlignment="1">
      <alignment horizontal="center" vertical="top" wrapText="1"/>
    </xf>
    <xf numFmtId="0" fontId="40" fillId="0" borderId="20" xfId="0" applyFont="1" applyBorder="1" applyAlignment="1">
      <alignment horizontal="center" vertical="top" wrapText="1"/>
    </xf>
    <xf numFmtId="0" fontId="41" fillId="0" borderId="19" xfId="0" applyFont="1" applyBorder="1" applyAlignment="1">
      <alignment horizontal="center" vertical="top" wrapText="1"/>
    </xf>
    <xf numFmtId="0" fontId="41" fillId="0" borderId="20" xfId="0" applyFont="1" applyBorder="1" applyAlignment="1">
      <alignment horizontal="center" vertical="top" wrapText="1"/>
    </xf>
    <xf numFmtId="0" fontId="39" fillId="0" borderId="21" xfId="0" applyFont="1" applyBorder="1" applyAlignment="1">
      <alignment horizontal="center" vertical="top" wrapText="1"/>
    </xf>
    <xf numFmtId="0" fontId="39" fillId="0" borderId="22" xfId="0" applyFont="1" applyBorder="1" applyAlignment="1">
      <alignment horizontal="center" vertical="top" wrapText="1"/>
    </xf>
    <xf numFmtId="0" fontId="37" fillId="0" borderId="23" xfId="0" applyFont="1" applyBorder="1" applyAlignment="1">
      <alignment horizontal="center" vertical="top" wrapText="1"/>
    </xf>
    <xf numFmtId="0" fontId="37" fillId="0" borderId="24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1:K164"/>
  <sheetViews>
    <sheetView zoomScalePageLayoutView="0" workbookViewId="0" topLeftCell="A1">
      <selection activeCell="A2" sqref="A2:IV4"/>
    </sheetView>
  </sheetViews>
  <sheetFormatPr defaultColWidth="9.00390625" defaultRowHeight="12.75"/>
  <cols>
    <col min="1" max="1" width="40.625" style="1" customWidth="1"/>
    <col min="2" max="2" width="17.125" style="2" customWidth="1"/>
    <col min="3" max="3" width="13.625" style="1" customWidth="1"/>
    <col min="4" max="4" width="11.125" style="1" customWidth="1"/>
    <col min="5" max="6" width="11.875" style="1" customWidth="1"/>
    <col min="7" max="7" width="11.50390625" style="1" customWidth="1"/>
    <col min="8" max="8" width="10.50390625" style="1" customWidth="1"/>
    <col min="9" max="16384" width="9.375" style="1" customWidth="1"/>
  </cols>
  <sheetData>
    <row r="1" ht="15.75">
      <c r="B1" s="1"/>
    </row>
    <row r="2" spans="1:2" ht="15.75">
      <c r="A2" s="1" t="s">
        <v>77</v>
      </c>
      <c r="B2" s="1"/>
    </row>
    <row r="3" ht="15.75">
      <c r="B3" s="1"/>
    </row>
    <row r="4" spans="1:2" ht="15.75">
      <c r="A4" s="1" t="s">
        <v>0</v>
      </c>
      <c r="B4" s="1"/>
    </row>
    <row r="5" ht="15.75">
      <c r="B5" s="1"/>
    </row>
    <row r="6" spans="1:7" ht="15.75" customHeight="1">
      <c r="A6" s="77"/>
      <c r="B6" s="80" t="s">
        <v>1</v>
      </c>
      <c r="C6" s="4">
        <v>2015</v>
      </c>
      <c r="D6" s="4">
        <v>2016</v>
      </c>
      <c r="E6" s="72">
        <v>2017</v>
      </c>
      <c r="F6" s="72">
        <v>2018</v>
      </c>
      <c r="G6" s="72">
        <v>2019</v>
      </c>
    </row>
    <row r="7" spans="1:7" ht="15.75">
      <c r="A7" s="77"/>
      <c r="B7" s="80"/>
      <c r="C7" s="4" t="s">
        <v>2</v>
      </c>
      <c r="D7" s="71" t="s">
        <v>3</v>
      </c>
      <c r="E7" s="81" t="s">
        <v>4</v>
      </c>
      <c r="F7" s="81"/>
      <c r="G7" s="81"/>
    </row>
    <row r="8" spans="1:7" ht="110.25">
      <c r="A8" s="5" t="s">
        <v>5</v>
      </c>
      <c r="B8" s="3"/>
      <c r="C8" s="3"/>
      <c r="D8" s="3"/>
      <c r="E8" s="76"/>
      <c r="F8" s="76"/>
      <c r="G8" s="76"/>
    </row>
    <row r="9" spans="1:7" ht="15.75">
      <c r="A9" s="6" t="s">
        <v>6</v>
      </c>
      <c r="B9" s="3"/>
      <c r="C9" s="3"/>
      <c r="D9" s="3"/>
      <c r="E9" s="3"/>
      <c r="F9" s="3"/>
      <c r="G9" s="3"/>
    </row>
    <row r="10" spans="1:7" ht="15.75">
      <c r="A10" s="5" t="s">
        <v>7</v>
      </c>
      <c r="B10" s="77"/>
      <c r="C10" s="77"/>
      <c r="D10" s="77"/>
      <c r="E10" s="77"/>
      <c r="F10" s="77"/>
      <c r="G10" s="77"/>
    </row>
    <row r="11" spans="1:7" ht="15.75">
      <c r="A11" s="6" t="s">
        <v>8</v>
      </c>
      <c r="B11" s="4" t="s">
        <v>9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</row>
    <row r="12" spans="1:7" ht="15.75">
      <c r="A12" s="6" t="s">
        <v>76</v>
      </c>
      <c r="B12" s="4" t="s">
        <v>9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</row>
    <row r="13" spans="1:7" ht="15.75">
      <c r="A13" s="8" t="s">
        <v>10</v>
      </c>
      <c r="B13" s="9" t="s">
        <v>11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</row>
    <row r="14" spans="1:7" ht="15.75">
      <c r="A14" s="10" t="s">
        <v>12</v>
      </c>
      <c r="B14" s="4"/>
      <c r="C14" s="7"/>
      <c r="D14" s="7"/>
      <c r="E14" s="7"/>
      <c r="F14" s="7"/>
      <c r="G14" s="7"/>
    </row>
    <row r="15" spans="1:7" ht="15.75">
      <c r="A15" s="6" t="s">
        <v>13</v>
      </c>
      <c r="B15" s="4"/>
      <c r="C15" s="7"/>
      <c r="D15" s="7"/>
      <c r="E15" s="7"/>
      <c r="F15" s="7"/>
      <c r="G15" s="7"/>
    </row>
    <row r="16" spans="1:11" ht="15.75">
      <c r="A16" s="6" t="s">
        <v>8</v>
      </c>
      <c r="B16" s="4" t="s">
        <v>9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11"/>
      <c r="I16" s="11"/>
      <c r="J16" s="11"/>
      <c r="K16" s="11"/>
    </row>
    <row r="17" spans="1:7" ht="15.75">
      <c r="A17" s="6" t="s">
        <v>76</v>
      </c>
      <c r="B17" s="4" t="s">
        <v>9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</row>
    <row r="18" spans="1:7" ht="15.75">
      <c r="A18" s="8" t="s">
        <v>10</v>
      </c>
      <c r="B18" s="4" t="s">
        <v>11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</row>
    <row r="19" spans="1:7" ht="15.75">
      <c r="A19" s="6" t="s">
        <v>14</v>
      </c>
      <c r="B19" s="4"/>
      <c r="C19" s="7"/>
      <c r="D19" s="7"/>
      <c r="E19" s="7"/>
      <c r="F19" s="7"/>
      <c r="G19" s="7"/>
    </row>
    <row r="20" spans="1:7" ht="15.75">
      <c r="A20" s="6" t="s">
        <v>8</v>
      </c>
      <c r="B20" s="4" t="s">
        <v>9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</row>
    <row r="21" spans="1:7" ht="15.75">
      <c r="A21" s="6" t="s">
        <v>76</v>
      </c>
      <c r="B21" s="4" t="s">
        <v>9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</row>
    <row r="22" spans="1:7" ht="15.75">
      <c r="A22" s="8" t="s">
        <v>10</v>
      </c>
      <c r="B22" s="9" t="s">
        <v>11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</row>
    <row r="23" spans="1:7" ht="15.75">
      <c r="A23" s="6" t="s">
        <v>15</v>
      </c>
      <c r="B23" s="4"/>
      <c r="C23" s="7"/>
      <c r="D23" s="7"/>
      <c r="E23" s="7"/>
      <c r="F23" s="7"/>
      <c r="G23" s="7"/>
    </row>
    <row r="24" spans="1:7" ht="15.75">
      <c r="A24" s="12" t="s">
        <v>16</v>
      </c>
      <c r="B24" s="77"/>
      <c r="C24" s="77"/>
      <c r="D24" s="77"/>
      <c r="E24" s="77"/>
      <c r="F24" s="77"/>
      <c r="G24" s="77"/>
    </row>
    <row r="25" spans="1:7" ht="94.5">
      <c r="A25" s="13" t="s">
        <v>17</v>
      </c>
      <c r="B25" s="77"/>
      <c r="C25" s="77"/>
      <c r="D25" s="77"/>
      <c r="E25" s="77"/>
      <c r="F25" s="77"/>
      <c r="G25" s="77"/>
    </row>
    <row r="26" spans="1:7" ht="15.75">
      <c r="A26" s="6" t="s">
        <v>8</v>
      </c>
      <c r="B26" s="4" t="s">
        <v>9</v>
      </c>
      <c r="C26" s="14">
        <v>18546</v>
      </c>
      <c r="D26" s="14">
        <v>11762</v>
      </c>
      <c r="E26" s="14">
        <v>12284</v>
      </c>
      <c r="F26" s="14">
        <v>13033</v>
      </c>
      <c r="G26" s="14">
        <v>13862</v>
      </c>
    </row>
    <row r="27" spans="1:7" ht="15.75">
      <c r="A27" s="6" t="s">
        <v>76</v>
      </c>
      <c r="B27" s="4" t="s">
        <v>9</v>
      </c>
      <c r="C27" s="14">
        <v>18546</v>
      </c>
      <c r="D27" s="14">
        <v>11127</v>
      </c>
      <c r="E27" s="14">
        <v>11350</v>
      </c>
      <c r="F27" s="14">
        <v>11690</v>
      </c>
      <c r="G27" s="14">
        <v>12275</v>
      </c>
    </row>
    <row r="28" spans="1:7" ht="15.75">
      <c r="A28" s="15" t="s">
        <v>18</v>
      </c>
      <c r="B28" s="4" t="s">
        <v>19</v>
      </c>
      <c r="C28" s="14"/>
      <c r="D28" s="14">
        <v>105.7</v>
      </c>
      <c r="E28" s="14">
        <v>102.4</v>
      </c>
      <c r="F28" s="14">
        <v>103</v>
      </c>
      <c r="G28" s="14">
        <v>101.3</v>
      </c>
    </row>
    <row r="29" spans="1:7" ht="15.75">
      <c r="A29" s="6" t="s">
        <v>20</v>
      </c>
      <c r="B29" s="9" t="s">
        <v>11</v>
      </c>
      <c r="C29" s="14"/>
      <c r="D29" s="14">
        <v>60</v>
      </c>
      <c r="E29" s="14">
        <v>102</v>
      </c>
      <c r="F29" s="14">
        <v>103</v>
      </c>
      <c r="G29" s="14">
        <v>105</v>
      </c>
    </row>
    <row r="30" spans="1:7" ht="15.75">
      <c r="A30" s="10" t="s">
        <v>21</v>
      </c>
      <c r="B30" s="77"/>
      <c r="C30" s="77"/>
      <c r="D30" s="77"/>
      <c r="E30" s="77"/>
      <c r="F30" s="77"/>
      <c r="G30" s="77"/>
    </row>
    <row r="31" spans="1:7" ht="15.75" customHeight="1">
      <c r="A31" s="78" t="s">
        <v>22</v>
      </c>
      <c r="B31" s="78"/>
      <c r="C31" s="78"/>
      <c r="D31" s="78"/>
      <c r="E31" s="78"/>
      <c r="F31" s="78"/>
      <c r="G31" s="78"/>
    </row>
    <row r="32" spans="1:7" ht="15.75" customHeight="1">
      <c r="A32" s="16" t="s">
        <v>23</v>
      </c>
      <c r="B32" s="16"/>
      <c r="C32" s="16"/>
      <c r="D32" s="16"/>
      <c r="E32" s="16"/>
      <c r="F32" s="16"/>
      <c r="G32" s="16"/>
    </row>
    <row r="33" spans="1:7" ht="15.75" customHeight="1">
      <c r="A33" s="6" t="s">
        <v>8</v>
      </c>
      <c r="B33" s="4" t="s">
        <v>9</v>
      </c>
      <c r="C33" s="14">
        <v>18546</v>
      </c>
      <c r="D33" s="14">
        <v>11762</v>
      </c>
      <c r="E33" s="14">
        <v>12284</v>
      </c>
      <c r="F33" s="14">
        <v>13033</v>
      </c>
      <c r="G33" s="14">
        <v>13862</v>
      </c>
    </row>
    <row r="34" spans="1:7" ht="15.75" customHeight="1">
      <c r="A34" s="6" t="s">
        <v>76</v>
      </c>
      <c r="B34" s="4" t="s">
        <v>9</v>
      </c>
      <c r="C34" s="14">
        <v>18546</v>
      </c>
      <c r="D34" s="14">
        <v>11127</v>
      </c>
      <c r="E34" s="14">
        <v>11350</v>
      </c>
      <c r="F34" s="14">
        <v>11690</v>
      </c>
      <c r="G34" s="14">
        <v>12275</v>
      </c>
    </row>
    <row r="35" spans="1:7" ht="15.75" customHeight="1">
      <c r="A35" s="15" t="s">
        <v>18</v>
      </c>
      <c r="B35" s="4" t="s">
        <v>19</v>
      </c>
      <c r="C35" s="14"/>
      <c r="D35" s="14">
        <v>105.7</v>
      </c>
      <c r="E35" s="14">
        <v>102.4</v>
      </c>
      <c r="F35" s="14">
        <v>103</v>
      </c>
      <c r="G35" s="14">
        <v>101.3</v>
      </c>
    </row>
    <row r="36" spans="1:7" ht="15.75" customHeight="1">
      <c r="A36" s="6" t="s">
        <v>20</v>
      </c>
      <c r="B36" s="9" t="s">
        <v>11</v>
      </c>
      <c r="C36" s="14"/>
      <c r="D36" s="14">
        <v>60</v>
      </c>
      <c r="E36" s="14">
        <v>102</v>
      </c>
      <c r="F36" s="14">
        <v>103</v>
      </c>
      <c r="G36" s="14">
        <v>105</v>
      </c>
    </row>
    <row r="37" spans="1:8" ht="15.75">
      <c r="A37"/>
      <c r="B37"/>
      <c r="C37"/>
      <c r="D37"/>
      <c r="E37"/>
      <c r="F37"/>
      <c r="G37"/>
      <c r="H37"/>
    </row>
    <row r="38" spans="1:8" ht="15.75">
      <c r="A38"/>
      <c r="B38"/>
      <c r="C38"/>
      <c r="D38"/>
      <c r="E38"/>
      <c r="F38"/>
      <c r="G38"/>
      <c r="H38"/>
    </row>
    <row r="39" spans="1:8" ht="15.75">
      <c r="A39"/>
      <c r="B39"/>
      <c r="C39"/>
      <c r="D39"/>
      <c r="E39"/>
      <c r="F39"/>
      <c r="G39"/>
      <c r="H39"/>
    </row>
    <row r="40" spans="1:8" ht="15.75">
      <c r="A40"/>
      <c r="B40"/>
      <c r="C40"/>
      <c r="D40"/>
      <c r="E40"/>
      <c r="F40"/>
      <c r="G40"/>
      <c r="H40"/>
    </row>
    <row r="41" spans="1:8" ht="15.75">
      <c r="A41"/>
      <c r="B41"/>
      <c r="C41"/>
      <c r="D41"/>
      <c r="E41"/>
      <c r="F41"/>
      <c r="G41"/>
      <c r="H41"/>
    </row>
    <row r="42" spans="1:7" ht="15.75">
      <c r="A42"/>
      <c r="B42"/>
      <c r="C42"/>
      <c r="D42"/>
      <c r="E42"/>
      <c r="F42"/>
      <c r="G42"/>
    </row>
    <row r="43" spans="1:7" ht="15.75">
      <c r="A43"/>
      <c r="B43"/>
      <c r="C43"/>
      <c r="D43"/>
      <c r="E43"/>
      <c r="F43"/>
      <c r="G43"/>
    </row>
    <row r="44" spans="1:7" ht="15.75">
      <c r="A44"/>
      <c r="B44"/>
      <c r="C44"/>
      <c r="D44"/>
      <c r="E44"/>
      <c r="F44"/>
      <c r="G44"/>
    </row>
    <row r="45" spans="1:7" ht="15.75">
      <c r="A45"/>
      <c r="B45"/>
      <c r="C45"/>
      <c r="D45"/>
      <c r="E45"/>
      <c r="F45"/>
      <c r="G45"/>
    </row>
    <row r="46" spans="1:7" ht="15.75">
      <c r="A46"/>
      <c r="B46"/>
      <c r="C46"/>
      <c r="D46"/>
      <c r="E46"/>
      <c r="F46"/>
      <c r="G46"/>
    </row>
    <row r="47" spans="1:7" ht="15.75">
      <c r="A47"/>
      <c r="B47"/>
      <c r="C47"/>
      <c r="D47"/>
      <c r="E47"/>
      <c r="F47"/>
      <c r="G47"/>
    </row>
    <row r="48" spans="1:7" ht="15.75">
      <c r="A48"/>
      <c r="B48"/>
      <c r="C48"/>
      <c r="D48"/>
      <c r="E48"/>
      <c r="F48"/>
      <c r="G48"/>
    </row>
    <row r="49" spans="1:7" ht="15.75">
      <c r="A49"/>
      <c r="B49"/>
      <c r="C49"/>
      <c r="D49"/>
      <c r="E49"/>
      <c r="F49"/>
      <c r="G49"/>
    </row>
    <row r="50" spans="1:7" ht="15.75">
      <c r="A50"/>
      <c r="B50"/>
      <c r="C50"/>
      <c r="D50"/>
      <c r="E50"/>
      <c r="F50"/>
      <c r="G50"/>
    </row>
    <row r="51" spans="1:7" ht="15.75">
      <c r="A51"/>
      <c r="B51"/>
      <c r="C51"/>
      <c r="D51"/>
      <c r="E51"/>
      <c r="F51"/>
      <c r="G51"/>
    </row>
    <row r="52" spans="1:7" ht="15.75">
      <c r="A52"/>
      <c r="B52"/>
      <c r="C52"/>
      <c r="D52"/>
      <c r="E52"/>
      <c r="F52"/>
      <c r="G52"/>
    </row>
    <row r="53" spans="1:7" ht="15.75">
      <c r="A53"/>
      <c r="B53"/>
      <c r="C53"/>
      <c r="D53"/>
      <c r="E53"/>
      <c r="F53"/>
      <c r="G53"/>
    </row>
    <row r="54" spans="1:7" ht="15.75">
      <c r="A54"/>
      <c r="B54"/>
      <c r="C54"/>
      <c r="D54"/>
      <c r="E54"/>
      <c r="F54"/>
      <c r="G54"/>
    </row>
    <row r="55" spans="1:7" ht="15.75">
      <c r="A55"/>
      <c r="B55"/>
      <c r="C55"/>
      <c r="D55"/>
      <c r="E55"/>
      <c r="F55"/>
      <c r="G55"/>
    </row>
    <row r="56" spans="1:7" ht="15.75">
      <c r="A56"/>
      <c r="B56"/>
      <c r="C56"/>
      <c r="D56"/>
      <c r="E56"/>
      <c r="F56"/>
      <c r="G56"/>
    </row>
    <row r="57" spans="1:7" ht="15.75">
      <c r="A57"/>
      <c r="B57"/>
      <c r="C57"/>
      <c r="D57"/>
      <c r="E57"/>
      <c r="F57"/>
      <c r="G57"/>
    </row>
    <row r="58" spans="1:7" ht="15.75">
      <c r="A58"/>
      <c r="B58"/>
      <c r="C58"/>
      <c r="D58"/>
      <c r="E58"/>
      <c r="F58"/>
      <c r="G58"/>
    </row>
    <row r="59" spans="1:7" ht="15.75">
      <c r="A59"/>
      <c r="B59"/>
      <c r="C59"/>
      <c r="D59"/>
      <c r="E59"/>
      <c r="F59"/>
      <c r="G59"/>
    </row>
    <row r="60" spans="1:7" ht="15.75">
      <c r="A60"/>
      <c r="B60"/>
      <c r="C60"/>
      <c r="D60"/>
      <c r="E60"/>
      <c r="F60"/>
      <c r="G60"/>
    </row>
    <row r="61" spans="1:7" ht="15.75">
      <c r="A61"/>
      <c r="B61"/>
      <c r="C61"/>
      <c r="D61"/>
      <c r="E61"/>
      <c r="F61"/>
      <c r="G61"/>
    </row>
    <row r="62" spans="1:7" ht="15.75">
      <c r="A62"/>
      <c r="B62"/>
      <c r="C62"/>
      <c r="D62"/>
      <c r="E62"/>
      <c r="F62"/>
      <c r="G62"/>
    </row>
    <row r="63" spans="1:7" ht="15.75">
      <c r="A63"/>
      <c r="B63"/>
      <c r="C63"/>
      <c r="D63"/>
      <c r="E63"/>
      <c r="F63"/>
      <c r="G63"/>
    </row>
    <row r="64" spans="1:7" ht="15.75">
      <c r="A64"/>
      <c r="B64"/>
      <c r="C64"/>
      <c r="D64"/>
      <c r="E64"/>
      <c r="F64"/>
      <c r="G64"/>
    </row>
    <row r="65" spans="1:7" ht="15.75">
      <c r="A65"/>
      <c r="B65"/>
      <c r="C65"/>
      <c r="D65"/>
      <c r="E65"/>
      <c r="F65"/>
      <c r="G65"/>
    </row>
    <row r="66" spans="1:7" ht="15.75">
      <c r="A66"/>
      <c r="B66"/>
      <c r="C66"/>
      <c r="D66"/>
      <c r="E66"/>
      <c r="F66"/>
      <c r="G66"/>
    </row>
    <row r="67" spans="1:7" ht="15.75">
      <c r="A67"/>
      <c r="B67"/>
      <c r="C67"/>
      <c r="D67"/>
      <c r="E67"/>
      <c r="F67"/>
      <c r="G67"/>
    </row>
    <row r="68" spans="1:7" ht="15.75">
      <c r="A68"/>
      <c r="B68"/>
      <c r="C68"/>
      <c r="D68"/>
      <c r="E68"/>
      <c r="F68"/>
      <c r="G68"/>
    </row>
    <row r="69" spans="1:7" ht="15.75">
      <c r="A69"/>
      <c r="B69"/>
      <c r="C69"/>
      <c r="D69"/>
      <c r="E69"/>
      <c r="F69"/>
      <c r="G69"/>
    </row>
    <row r="70" spans="1:7" ht="15.75">
      <c r="A70"/>
      <c r="B70"/>
      <c r="C70"/>
      <c r="D70"/>
      <c r="E70"/>
      <c r="F70"/>
      <c r="G70"/>
    </row>
    <row r="71" spans="1:7" ht="15.75">
      <c r="A71"/>
      <c r="B71"/>
      <c r="C71"/>
      <c r="D71"/>
      <c r="E71"/>
      <c r="F71"/>
      <c r="G71"/>
    </row>
    <row r="72" spans="1:7" ht="15.75">
      <c r="A72"/>
      <c r="B72"/>
      <c r="C72"/>
      <c r="D72"/>
      <c r="E72"/>
      <c r="F72"/>
      <c r="G72"/>
    </row>
    <row r="73" spans="1:7" ht="15.75">
      <c r="A73"/>
      <c r="B73"/>
      <c r="C73"/>
      <c r="D73"/>
      <c r="E73"/>
      <c r="F73"/>
      <c r="G73"/>
    </row>
    <row r="74" spans="1:7" ht="15.75">
      <c r="A74"/>
      <c r="B74"/>
      <c r="C74"/>
      <c r="D74"/>
      <c r="E74"/>
      <c r="F74"/>
      <c r="G74"/>
    </row>
    <row r="75" spans="1:7" ht="15.75">
      <c r="A75"/>
      <c r="B75"/>
      <c r="C75"/>
      <c r="D75"/>
      <c r="E75"/>
      <c r="F75"/>
      <c r="G75"/>
    </row>
    <row r="76" spans="1:7" ht="15.75">
      <c r="A76"/>
      <c r="B76"/>
      <c r="C76"/>
      <c r="D76"/>
      <c r="E76"/>
      <c r="F76"/>
      <c r="G76"/>
    </row>
    <row r="77" spans="1:7" ht="15.75">
      <c r="A77"/>
      <c r="B77"/>
      <c r="C77"/>
      <c r="D77"/>
      <c r="E77"/>
      <c r="F77"/>
      <c r="G77"/>
    </row>
    <row r="78" spans="1:7" ht="15.75">
      <c r="A78"/>
      <c r="B78"/>
      <c r="C78"/>
      <c r="D78"/>
      <c r="E78"/>
      <c r="F78"/>
      <c r="G78"/>
    </row>
    <row r="79" spans="1:7" ht="15.75">
      <c r="A79"/>
      <c r="B79"/>
      <c r="C79"/>
      <c r="D79"/>
      <c r="E79"/>
      <c r="F79"/>
      <c r="G79"/>
    </row>
    <row r="80" spans="1:7" ht="15.75">
      <c r="A80"/>
      <c r="B80"/>
      <c r="C80"/>
      <c r="D80"/>
      <c r="E80"/>
      <c r="F80"/>
      <c r="G80"/>
    </row>
    <row r="81" spans="1:7" ht="15.75">
      <c r="A81"/>
      <c r="B81"/>
      <c r="C81"/>
      <c r="D81"/>
      <c r="E81"/>
      <c r="F81"/>
      <c r="G81"/>
    </row>
    <row r="82" spans="1:7" ht="15.75">
      <c r="A82"/>
      <c r="B82"/>
      <c r="C82"/>
      <c r="D82"/>
      <c r="E82"/>
      <c r="F82"/>
      <c r="G82"/>
    </row>
    <row r="83" spans="1:7" ht="15.75">
      <c r="A83"/>
      <c r="B83"/>
      <c r="C83"/>
      <c r="D83"/>
      <c r="E83"/>
      <c r="F83"/>
      <c r="G83"/>
    </row>
    <row r="84" spans="1:7" ht="15.75">
      <c r="A84"/>
      <c r="B84"/>
      <c r="C84"/>
      <c r="D84"/>
      <c r="E84"/>
      <c r="F84"/>
      <c r="G84"/>
    </row>
    <row r="85" spans="1:7" ht="15.75">
      <c r="A85"/>
      <c r="B85"/>
      <c r="C85"/>
      <c r="D85"/>
      <c r="E85"/>
      <c r="F85"/>
      <c r="G85"/>
    </row>
    <row r="86" spans="1:7" ht="15.75">
      <c r="A86"/>
      <c r="B86"/>
      <c r="C86"/>
      <c r="D86"/>
      <c r="E86"/>
      <c r="F86"/>
      <c r="G86"/>
    </row>
    <row r="89" spans="8:11" ht="15.75">
      <c r="H89" s="11"/>
      <c r="I89" s="11"/>
      <c r="J89" s="11"/>
      <c r="K89" s="11"/>
    </row>
    <row r="100" ht="15.75">
      <c r="A100" s="17"/>
    </row>
    <row r="102" spans="1:3" ht="15.75" customHeight="1">
      <c r="A102" s="79"/>
      <c r="B102" s="79"/>
      <c r="C102" s="79"/>
    </row>
    <row r="112" spans="1:7" ht="15.75" customHeight="1">
      <c r="A112"/>
      <c r="B112"/>
      <c r="C112"/>
      <c r="D112"/>
      <c r="E112"/>
      <c r="F112"/>
      <c r="G112"/>
    </row>
    <row r="113" spans="1:7" ht="15.75">
      <c r="A113"/>
      <c r="B113"/>
      <c r="C113"/>
      <c r="D113"/>
      <c r="E113"/>
      <c r="F113"/>
      <c r="G113"/>
    </row>
    <row r="114" spans="1:7" ht="15.75">
      <c r="A114"/>
      <c r="B114"/>
      <c r="C114"/>
      <c r="D114"/>
      <c r="E114"/>
      <c r="F114"/>
      <c r="G114"/>
    </row>
    <row r="115" spans="1:7" ht="15.75">
      <c r="A115"/>
      <c r="B115"/>
      <c r="C115"/>
      <c r="D115"/>
      <c r="E115"/>
      <c r="F115"/>
      <c r="G115"/>
    </row>
    <row r="116" spans="1:7" ht="15.75">
      <c r="A116"/>
      <c r="B116"/>
      <c r="C116"/>
      <c r="D116"/>
      <c r="E116"/>
      <c r="F116"/>
      <c r="G116"/>
    </row>
    <row r="117" spans="1:7" ht="15.75">
      <c r="A117"/>
      <c r="B117"/>
      <c r="C117"/>
      <c r="D117"/>
      <c r="E117"/>
      <c r="F117"/>
      <c r="G117"/>
    </row>
    <row r="118" spans="1:7" ht="15.75">
      <c r="A118"/>
      <c r="B118"/>
      <c r="C118"/>
      <c r="D118"/>
      <c r="E118"/>
      <c r="F118"/>
      <c r="G118"/>
    </row>
    <row r="119" spans="1:7" ht="15.75">
      <c r="A119"/>
      <c r="B119"/>
      <c r="C119"/>
      <c r="D119"/>
      <c r="E119"/>
      <c r="F119"/>
      <c r="G119"/>
    </row>
    <row r="120" spans="1:7" ht="15.75">
      <c r="A120"/>
      <c r="B120"/>
      <c r="C120"/>
      <c r="D120"/>
      <c r="E120"/>
      <c r="F120"/>
      <c r="G120"/>
    </row>
    <row r="121" spans="1:7" ht="15.75">
      <c r="A121"/>
      <c r="B121"/>
      <c r="C121"/>
      <c r="D121"/>
      <c r="E121"/>
      <c r="F121"/>
      <c r="G121"/>
    </row>
    <row r="122" spans="1:7" ht="15.75">
      <c r="A122"/>
      <c r="B122"/>
      <c r="C122"/>
      <c r="D122"/>
      <c r="E122"/>
      <c r="F122"/>
      <c r="G122"/>
    </row>
    <row r="123" spans="1:7" ht="15.75">
      <c r="A123"/>
      <c r="B123"/>
      <c r="C123"/>
      <c r="D123"/>
      <c r="E123"/>
      <c r="F123"/>
      <c r="G123"/>
    </row>
    <row r="124" spans="1:7" ht="15.75">
      <c r="A124"/>
      <c r="B124"/>
      <c r="C124"/>
      <c r="D124"/>
      <c r="E124"/>
      <c r="F124"/>
      <c r="G124"/>
    </row>
    <row r="125" spans="1:7" ht="15.75">
      <c r="A125"/>
      <c r="B125"/>
      <c r="C125"/>
      <c r="D125"/>
      <c r="E125"/>
      <c r="F125"/>
      <c r="G125"/>
    </row>
    <row r="126" spans="1:7" ht="15.75">
      <c r="A126"/>
      <c r="B126"/>
      <c r="C126"/>
      <c r="D126"/>
      <c r="E126"/>
      <c r="F126"/>
      <c r="G126"/>
    </row>
    <row r="127" spans="1:7" ht="15.75">
      <c r="A127"/>
      <c r="B127"/>
      <c r="C127"/>
      <c r="D127"/>
      <c r="E127"/>
      <c r="F127"/>
      <c r="G127"/>
    </row>
    <row r="128" spans="1:7" ht="15.75">
      <c r="A128"/>
      <c r="B128"/>
      <c r="C128"/>
      <c r="D128"/>
      <c r="E128"/>
      <c r="F128"/>
      <c r="G128"/>
    </row>
    <row r="129" spans="1:7" ht="15.75">
      <c r="A129"/>
      <c r="B129"/>
      <c r="C129"/>
      <c r="D129"/>
      <c r="E129"/>
      <c r="F129"/>
      <c r="G129"/>
    </row>
    <row r="130" spans="1:7" ht="15.75">
      <c r="A130"/>
      <c r="B130"/>
      <c r="C130"/>
      <c r="D130"/>
      <c r="E130"/>
      <c r="F130"/>
      <c r="G130"/>
    </row>
    <row r="131" spans="1:7" ht="15.75">
      <c r="A131"/>
      <c r="B131"/>
      <c r="C131"/>
      <c r="D131"/>
      <c r="E131"/>
      <c r="F131"/>
      <c r="G131"/>
    </row>
    <row r="132" spans="1:7" ht="15.75">
      <c r="A132"/>
      <c r="B132"/>
      <c r="C132"/>
      <c r="D132"/>
      <c r="E132"/>
      <c r="F132"/>
      <c r="G132"/>
    </row>
    <row r="133" spans="1:7" ht="15.75">
      <c r="A133"/>
      <c r="B133"/>
      <c r="C133"/>
      <c r="D133"/>
      <c r="E133"/>
      <c r="F133"/>
      <c r="G133"/>
    </row>
    <row r="134" spans="1:7" ht="15.75">
      <c r="A134"/>
      <c r="B134"/>
      <c r="C134"/>
      <c r="D134"/>
      <c r="E134"/>
      <c r="F134"/>
      <c r="G134"/>
    </row>
    <row r="135" spans="1:7" ht="15.75">
      <c r="A135"/>
      <c r="B135"/>
      <c r="C135"/>
      <c r="D135"/>
      <c r="E135"/>
      <c r="F135"/>
      <c r="G135"/>
    </row>
    <row r="136" spans="1:7" ht="15.75">
      <c r="A136"/>
      <c r="B136"/>
      <c r="C136"/>
      <c r="D136"/>
      <c r="E136"/>
      <c r="F136"/>
      <c r="G136"/>
    </row>
    <row r="137" spans="1:7" ht="15.75">
      <c r="A137"/>
      <c r="B137"/>
      <c r="C137"/>
      <c r="D137"/>
      <c r="E137"/>
      <c r="F137"/>
      <c r="G137"/>
    </row>
    <row r="138" spans="1:7" ht="15.75">
      <c r="A138"/>
      <c r="B138"/>
      <c r="C138"/>
      <c r="D138"/>
      <c r="E138"/>
      <c r="F138"/>
      <c r="G138"/>
    </row>
    <row r="139" spans="1:7" ht="15.75">
      <c r="A139"/>
      <c r="B139"/>
      <c r="C139"/>
      <c r="D139"/>
      <c r="E139"/>
      <c r="F139"/>
      <c r="G139"/>
    </row>
    <row r="140" spans="1:7" ht="15.75">
      <c r="A140"/>
      <c r="B140"/>
      <c r="C140"/>
      <c r="D140"/>
      <c r="E140"/>
      <c r="F140"/>
      <c r="G140"/>
    </row>
    <row r="141" spans="1:7" ht="15.75">
      <c r="A141"/>
      <c r="B141"/>
      <c r="C141"/>
      <c r="D141"/>
      <c r="E141"/>
      <c r="F141"/>
      <c r="G141"/>
    </row>
    <row r="142" spans="1:7" ht="15.75">
      <c r="A142"/>
      <c r="B142"/>
      <c r="C142"/>
      <c r="D142"/>
      <c r="E142"/>
      <c r="F142"/>
      <c r="G142"/>
    </row>
    <row r="143" spans="1:7" ht="15.75">
      <c r="A143"/>
      <c r="B143"/>
      <c r="C143"/>
      <c r="D143"/>
      <c r="E143"/>
      <c r="F143"/>
      <c r="G143"/>
    </row>
    <row r="144" spans="1:7" ht="15.75">
      <c r="A144"/>
      <c r="B144"/>
      <c r="C144"/>
      <c r="D144"/>
      <c r="E144"/>
      <c r="F144"/>
      <c r="G144"/>
    </row>
    <row r="145" spans="1:7" ht="15.75">
      <c r="A145"/>
      <c r="B145"/>
      <c r="C145"/>
      <c r="D145"/>
      <c r="E145"/>
      <c r="F145"/>
      <c r="G145"/>
    </row>
    <row r="146" spans="1:7" ht="15.75">
      <c r="A146"/>
      <c r="B146"/>
      <c r="C146"/>
      <c r="D146"/>
      <c r="E146"/>
      <c r="F146"/>
      <c r="G146"/>
    </row>
    <row r="147" spans="1:7" ht="15.75">
      <c r="A147"/>
      <c r="B147"/>
      <c r="C147"/>
      <c r="D147"/>
      <c r="E147"/>
      <c r="F147"/>
      <c r="G147"/>
    </row>
    <row r="148" spans="1:7" ht="15.75">
      <c r="A148"/>
      <c r="B148"/>
      <c r="C148"/>
      <c r="D148"/>
      <c r="E148"/>
      <c r="F148"/>
      <c r="G148"/>
    </row>
    <row r="149" spans="1:7" ht="15.75">
      <c r="A149"/>
      <c r="B149"/>
      <c r="C149"/>
      <c r="D149"/>
      <c r="E149"/>
      <c r="F149"/>
      <c r="G149"/>
    </row>
    <row r="150" spans="1:7" ht="15.75">
      <c r="A150"/>
      <c r="B150"/>
      <c r="C150"/>
      <c r="D150"/>
      <c r="E150"/>
      <c r="F150"/>
      <c r="G150"/>
    </row>
    <row r="151" spans="1:7" ht="15.75">
      <c r="A151"/>
      <c r="B151"/>
      <c r="C151"/>
      <c r="D151"/>
      <c r="E151"/>
      <c r="F151"/>
      <c r="G151"/>
    </row>
    <row r="152" spans="1:7" ht="15.75">
      <c r="A152"/>
      <c r="B152"/>
      <c r="C152"/>
      <c r="D152"/>
      <c r="E152"/>
      <c r="F152"/>
      <c r="G152"/>
    </row>
    <row r="153" spans="1:7" ht="15.75">
      <c r="A153"/>
      <c r="B153"/>
      <c r="C153"/>
      <c r="D153"/>
      <c r="E153"/>
      <c r="F153"/>
      <c r="G153"/>
    </row>
    <row r="154" spans="1:7" ht="15.75">
      <c r="A154"/>
      <c r="B154"/>
      <c r="C154"/>
      <c r="D154"/>
      <c r="E154"/>
      <c r="F154"/>
      <c r="G154"/>
    </row>
    <row r="155" spans="1:7" ht="15.75">
      <c r="A155"/>
      <c r="B155"/>
      <c r="C155"/>
      <c r="D155"/>
      <c r="E155"/>
      <c r="F155"/>
      <c r="G155"/>
    </row>
    <row r="156" spans="1:7" ht="15.75">
      <c r="A156"/>
      <c r="B156"/>
      <c r="C156"/>
      <c r="D156"/>
      <c r="E156"/>
      <c r="F156"/>
      <c r="G156"/>
    </row>
    <row r="157" spans="1:7" ht="15.75">
      <c r="A157"/>
      <c r="B157"/>
      <c r="C157"/>
      <c r="D157"/>
      <c r="E157"/>
      <c r="F157"/>
      <c r="G157"/>
    </row>
    <row r="158" spans="1:7" ht="15.75">
      <c r="A158"/>
      <c r="B158"/>
      <c r="C158"/>
      <c r="D158"/>
      <c r="E158"/>
      <c r="F158"/>
      <c r="G158"/>
    </row>
    <row r="159" ht="15.75">
      <c r="A159" s="18"/>
    </row>
    <row r="160" ht="15.75">
      <c r="B160" s="19"/>
    </row>
    <row r="162" ht="15.75">
      <c r="A162" s="20"/>
    </row>
    <row r="164" ht="15.75">
      <c r="A164" s="18"/>
    </row>
  </sheetData>
  <sheetProtection selectLockedCells="1" selectUnlockedCells="1"/>
  <mergeCells count="9">
    <mergeCell ref="B30:G30"/>
    <mergeCell ref="A31:G31"/>
    <mergeCell ref="A102:C102"/>
    <mergeCell ref="A6:A7"/>
    <mergeCell ref="B6:B7"/>
    <mergeCell ref="B10:G10"/>
    <mergeCell ref="B24:G24"/>
    <mergeCell ref="B25:G25"/>
    <mergeCell ref="E7:G7"/>
  </mergeCells>
  <printOptions/>
  <pageMargins left="0.39375" right="0.19652777777777777" top="0.3902777777777778" bottom="0.6597222222222222" header="0.5118055555555555" footer="0.20972222222222223"/>
  <pageSetup horizontalDpi="300" verticalDpi="300" orientation="portrait" paperSize="9" scale="80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0"/>
  </sheetPr>
  <dimension ref="A2:G74"/>
  <sheetViews>
    <sheetView zoomScalePageLayoutView="0" workbookViewId="0" topLeftCell="A1">
      <selection activeCell="A2" sqref="A2:IV4"/>
    </sheetView>
  </sheetViews>
  <sheetFormatPr defaultColWidth="9.00390625" defaultRowHeight="12.75"/>
  <cols>
    <col min="1" max="1" width="52.50390625" style="1" customWidth="1"/>
    <col min="2" max="2" width="11.625" style="1" customWidth="1"/>
    <col min="3" max="3" width="11.125" style="1" customWidth="1"/>
    <col min="4" max="4" width="10.50390625" style="1" customWidth="1"/>
    <col min="5" max="6" width="10.625" style="1" customWidth="1"/>
    <col min="7" max="7" width="10.00390625" style="1" customWidth="1"/>
    <col min="8" max="8" width="9.375" style="1" customWidth="1"/>
    <col min="9" max="9" width="13.375" style="1" customWidth="1"/>
    <col min="10" max="16384" width="9.375" style="1" customWidth="1"/>
  </cols>
  <sheetData>
    <row r="1" s="22" customFormat="1" ht="16.5"/>
    <row r="2" s="22" customFormat="1" ht="16.5">
      <c r="A2" s="22" t="s">
        <v>77</v>
      </c>
    </row>
    <row r="3" s="22" customFormat="1" ht="16.5"/>
    <row r="4" s="22" customFormat="1" ht="16.5">
      <c r="A4" s="22" t="s">
        <v>24</v>
      </c>
    </row>
    <row r="6" spans="1:7" ht="15.75" customHeight="1">
      <c r="A6" s="77"/>
      <c r="B6" s="80" t="s">
        <v>1</v>
      </c>
      <c r="C6" s="23">
        <v>2015</v>
      </c>
      <c r="D6" s="23">
        <v>2016</v>
      </c>
      <c r="E6" s="74">
        <v>2017</v>
      </c>
      <c r="F6" s="74">
        <v>2018</v>
      </c>
      <c r="G6" s="74">
        <v>2019</v>
      </c>
    </row>
    <row r="7" spans="1:7" ht="15.75">
      <c r="A7" s="77"/>
      <c r="B7" s="80"/>
      <c r="C7" s="4" t="s">
        <v>2</v>
      </c>
      <c r="D7" s="71" t="s">
        <v>3</v>
      </c>
      <c r="E7" s="81" t="s">
        <v>4</v>
      </c>
      <c r="F7" s="81"/>
      <c r="G7" s="81"/>
    </row>
    <row r="8" spans="1:7" ht="94.5">
      <c r="A8" s="24" t="s">
        <v>25</v>
      </c>
      <c r="B8" s="9" t="s">
        <v>26</v>
      </c>
      <c r="C8" s="25">
        <v>2</v>
      </c>
      <c r="D8" s="25">
        <v>2</v>
      </c>
      <c r="E8" s="75">
        <v>2</v>
      </c>
      <c r="F8" s="75">
        <v>2</v>
      </c>
      <c r="G8" s="75">
        <v>2</v>
      </c>
    </row>
    <row r="9" spans="1:7" ht="15.75" customHeight="1">
      <c r="A9" s="26" t="s">
        <v>27</v>
      </c>
      <c r="B9" s="82"/>
      <c r="C9" s="82"/>
      <c r="D9" s="82"/>
      <c r="E9" s="82"/>
      <c r="F9" s="82"/>
      <c r="G9" s="82"/>
    </row>
    <row r="10" spans="1:7" ht="31.5" customHeight="1">
      <c r="A10" s="27" t="s">
        <v>28</v>
      </c>
      <c r="B10" s="4" t="s">
        <v>26</v>
      </c>
      <c r="C10" s="25">
        <v>0</v>
      </c>
      <c r="D10" s="25">
        <v>0</v>
      </c>
      <c r="E10" s="25">
        <v>0</v>
      </c>
      <c r="F10" s="25">
        <v>0</v>
      </c>
      <c r="G10" s="25">
        <v>0</v>
      </c>
    </row>
    <row r="11" spans="1:7" ht="36" customHeight="1">
      <c r="A11" s="27" t="s">
        <v>29</v>
      </c>
      <c r="B11" s="4" t="s">
        <v>26</v>
      </c>
      <c r="C11" s="25">
        <v>0</v>
      </c>
      <c r="D11" s="25">
        <v>0</v>
      </c>
      <c r="E11" s="25">
        <v>0</v>
      </c>
      <c r="F11" s="25">
        <v>0</v>
      </c>
      <c r="G11" s="25">
        <v>0</v>
      </c>
    </row>
    <row r="12" spans="1:7" ht="31.5">
      <c r="A12" s="27" t="s">
        <v>30</v>
      </c>
      <c r="B12" s="4" t="s">
        <v>26</v>
      </c>
      <c r="C12" s="25">
        <v>0</v>
      </c>
      <c r="D12" s="25">
        <v>0</v>
      </c>
      <c r="E12" s="25">
        <v>0</v>
      </c>
      <c r="F12" s="25">
        <v>0</v>
      </c>
      <c r="G12" s="25">
        <v>0</v>
      </c>
    </row>
    <row r="13" spans="1:7" ht="47.25">
      <c r="A13" s="27" t="s">
        <v>31</v>
      </c>
      <c r="B13" s="4" t="s">
        <v>26</v>
      </c>
      <c r="C13" s="25">
        <v>2</v>
      </c>
      <c r="D13" s="25">
        <v>2</v>
      </c>
      <c r="E13" s="25">
        <v>2</v>
      </c>
      <c r="F13" s="25">
        <v>2</v>
      </c>
      <c r="G13" s="25">
        <v>2</v>
      </c>
    </row>
    <row r="14" spans="1:7" ht="35.25" customHeight="1">
      <c r="A14" s="27" t="s">
        <v>32</v>
      </c>
      <c r="B14" s="4" t="s">
        <v>26</v>
      </c>
      <c r="C14" s="25">
        <v>0</v>
      </c>
      <c r="D14" s="25">
        <v>0</v>
      </c>
      <c r="E14" s="25">
        <v>0</v>
      </c>
      <c r="F14" s="25">
        <v>0</v>
      </c>
      <c r="G14" s="25">
        <v>0</v>
      </c>
    </row>
    <row r="15" spans="1:7" ht="47.25">
      <c r="A15" s="27" t="s">
        <v>33</v>
      </c>
      <c r="B15" s="4" t="s">
        <v>26</v>
      </c>
      <c r="C15" s="25">
        <v>0</v>
      </c>
      <c r="D15" s="25">
        <v>0</v>
      </c>
      <c r="E15" s="25">
        <v>0</v>
      </c>
      <c r="F15" s="25">
        <v>0</v>
      </c>
      <c r="G15" s="25">
        <v>0</v>
      </c>
    </row>
    <row r="16" spans="1:7" ht="31.5">
      <c r="A16" s="27" t="s">
        <v>34</v>
      </c>
      <c r="B16" s="4" t="s">
        <v>26</v>
      </c>
      <c r="C16" s="25">
        <v>0</v>
      </c>
      <c r="D16" s="25">
        <v>0</v>
      </c>
      <c r="E16" s="25">
        <v>0</v>
      </c>
      <c r="F16" s="25">
        <v>0</v>
      </c>
      <c r="G16" s="25">
        <v>0</v>
      </c>
    </row>
    <row r="17" spans="1:7" ht="47.25">
      <c r="A17" s="24" t="s">
        <v>35</v>
      </c>
      <c r="B17" s="4" t="s">
        <v>26</v>
      </c>
      <c r="C17" s="25">
        <v>0</v>
      </c>
      <c r="D17" s="25">
        <v>0</v>
      </c>
      <c r="E17" s="25">
        <v>0</v>
      </c>
      <c r="F17" s="25">
        <v>0</v>
      </c>
      <c r="G17" s="25">
        <v>0</v>
      </c>
    </row>
    <row r="18" spans="1:7" ht="62.25" customHeight="1">
      <c r="A18" s="24" t="s">
        <v>36</v>
      </c>
      <c r="B18" s="4"/>
      <c r="C18" s="4"/>
      <c r="D18" s="4"/>
      <c r="E18" s="4"/>
      <c r="F18" s="4"/>
      <c r="G18" s="4"/>
    </row>
    <row r="19" spans="1:7" s="30" customFormat="1" ht="15.75">
      <c r="A19" s="28" t="s">
        <v>37</v>
      </c>
      <c r="B19" s="29" t="s">
        <v>9</v>
      </c>
      <c r="C19" s="69">
        <v>6395</v>
      </c>
      <c r="D19" s="70">
        <v>7090.5</v>
      </c>
      <c r="E19" s="69">
        <v>7877</v>
      </c>
      <c r="F19" s="70">
        <v>8584</v>
      </c>
      <c r="G19" s="70">
        <v>9285</v>
      </c>
    </row>
    <row r="20" spans="1:7" s="30" customFormat="1" ht="15.75">
      <c r="A20" s="28" t="s">
        <v>78</v>
      </c>
      <c r="B20" s="29" t="s">
        <v>9</v>
      </c>
      <c r="C20" s="70">
        <v>6395</v>
      </c>
      <c r="D20" s="70">
        <v>6779</v>
      </c>
      <c r="E20" s="70">
        <v>7117</v>
      </c>
      <c r="F20" s="70">
        <v>7402</v>
      </c>
      <c r="G20" s="70">
        <v>7698</v>
      </c>
    </row>
    <row r="21" spans="1:7" s="30" customFormat="1" ht="15.75">
      <c r="A21" s="28" t="s">
        <v>38</v>
      </c>
      <c r="B21" s="29" t="s">
        <v>19</v>
      </c>
      <c r="C21" s="25"/>
      <c r="D21" s="25">
        <v>104.6</v>
      </c>
      <c r="E21" s="25">
        <v>105.8</v>
      </c>
      <c r="F21" s="25">
        <v>104.8</v>
      </c>
      <c r="G21" s="25">
        <v>104</v>
      </c>
    </row>
    <row r="22" spans="1:7" s="30" customFormat="1" ht="30">
      <c r="A22" s="28" t="s">
        <v>39</v>
      </c>
      <c r="B22" s="31" t="s">
        <v>40</v>
      </c>
      <c r="C22" s="25"/>
      <c r="D22" s="25">
        <v>106</v>
      </c>
      <c r="E22" s="25">
        <v>105</v>
      </c>
      <c r="F22" s="25">
        <v>104</v>
      </c>
      <c r="G22" s="25">
        <v>104</v>
      </c>
    </row>
    <row r="23" spans="1:7" s="30" customFormat="1" ht="78.75">
      <c r="A23" s="32" t="s">
        <v>41</v>
      </c>
      <c r="B23" s="29"/>
      <c r="C23" s="29"/>
      <c r="D23" s="29"/>
      <c r="E23" s="29"/>
      <c r="F23" s="29"/>
      <c r="G23" s="29"/>
    </row>
    <row r="24" spans="1:7" s="30" customFormat="1" ht="15.75">
      <c r="A24" s="33" t="s">
        <v>42</v>
      </c>
      <c r="B24" s="29" t="s">
        <v>43</v>
      </c>
      <c r="C24" s="25">
        <v>372</v>
      </c>
      <c r="D24" s="25">
        <v>567</v>
      </c>
      <c r="E24" s="25">
        <v>570</v>
      </c>
      <c r="F24" s="25">
        <v>575</v>
      </c>
      <c r="G24" s="25">
        <v>580</v>
      </c>
    </row>
    <row r="25" spans="1:7" s="30" customFormat="1" ht="15.75">
      <c r="A25" s="33" t="s">
        <v>44</v>
      </c>
      <c r="B25" s="29" t="s">
        <v>43</v>
      </c>
      <c r="C25" s="34">
        <v>46</v>
      </c>
      <c r="D25" s="25">
        <v>47</v>
      </c>
      <c r="E25" s="25">
        <v>47</v>
      </c>
      <c r="F25" s="25">
        <v>47.5</v>
      </c>
      <c r="G25" s="25">
        <v>48</v>
      </c>
    </row>
    <row r="26" spans="1:7" ht="15.75">
      <c r="A26" s="35" t="s">
        <v>45</v>
      </c>
      <c r="B26" s="4" t="s">
        <v>43</v>
      </c>
      <c r="C26" s="25">
        <v>17</v>
      </c>
      <c r="D26" s="25">
        <v>18</v>
      </c>
      <c r="E26" s="25">
        <v>18</v>
      </c>
      <c r="F26" s="25">
        <v>19</v>
      </c>
      <c r="G26" s="25">
        <v>19</v>
      </c>
    </row>
    <row r="27" spans="1:7" ht="15.75">
      <c r="A27" s="35" t="s">
        <v>46</v>
      </c>
      <c r="B27" s="4" t="s">
        <v>43</v>
      </c>
      <c r="C27" s="34">
        <v>6.3</v>
      </c>
      <c r="D27" s="25">
        <v>5</v>
      </c>
      <c r="E27" s="25">
        <v>3.4</v>
      </c>
      <c r="F27" s="25">
        <v>2.5</v>
      </c>
      <c r="G27" s="25">
        <v>2.5</v>
      </c>
    </row>
    <row r="28" spans="1:7" ht="15.75">
      <c r="A28" s="35" t="s">
        <v>47</v>
      </c>
      <c r="B28" s="4" t="s">
        <v>43</v>
      </c>
      <c r="C28" s="25">
        <v>15.4</v>
      </c>
      <c r="D28" s="25">
        <v>15.6</v>
      </c>
      <c r="E28" s="25">
        <v>16</v>
      </c>
      <c r="F28" s="25">
        <v>16.3</v>
      </c>
      <c r="G28" s="25">
        <v>16.5</v>
      </c>
    </row>
    <row r="29" spans="1:7" ht="15.75">
      <c r="A29" s="35" t="s">
        <v>48</v>
      </c>
      <c r="B29" s="4" t="s">
        <v>49</v>
      </c>
      <c r="C29" s="25">
        <v>18</v>
      </c>
      <c r="D29" s="25">
        <v>19</v>
      </c>
      <c r="E29" s="25">
        <v>19</v>
      </c>
      <c r="F29" s="25">
        <v>19.5</v>
      </c>
      <c r="G29" s="25">
        <v>20</v>
      </c>
    </row>
    <row r="30" spans="1:7" ht="15.75">
      <c r="A30" s="35" t="s">
        <v>50</v>
      </c>
      <c r="B30" s="4" t="s">
        <v>43</v>
      </c>
      <c r="C30" s="25">
        <v>0</v>
      </c>
      <c r="D30" s="25">
        <v>0</v>
      </c>
      <c r="E30" s="25">
        <v>0</v>
      </c>
      <c r="F30" s="25">
        <v>0</v>
      </c>
      <c r="G30" s="25">
        <v>0</v>
      </c>
    </row>
    <row r="31" spans="1:7" ht="15.75">
      <c r="A31" s="35" t="s">
        <v>51</v>
      </c>
      <c r="B31" s="4" t="s">
        <v>43</v>
      </c>
      <c r="C31" s="25">
        <v>0</v>
      </c>
      <c r="D31" s="25">
        <v>0</v>
      </c>
      <c r="E31" s="25">
        <v>0</v>
      </c>
      <c r="F31" s="25">
        <v>0</v>
      </c>
      <c r="G31" s="25">
        <v>0</v>
      </c>
    </row>
    <row r="32" spans="1:7" ht="15.75" customHeight="1">
      <c r="A32" s="10" t="s">
        <v>27</v>
      </c>
      <c r="B32" s="82"/>
      <c r="C32" s="82"/>
      <c r="D32" s="82"/>
      <c r="E32" s="82"/>
      <c r="F32" s="82"/>
      <c r="G32" s="82"/>
    </row>
    <row r="33" spans="1:7" ht="47.25">
      <c r="A33" s="24" t="s">
        <v>52</v>
      </c>
      <c r="B33" s="4"/>
      <c r="C33" s="4"/>
      <c r="D33" s="4"/>
      <c r="E33" s="4"/>
      <c r="F33" s="4"/>
      <c r="G33" s="4"/>
    </row>
    <row r="34" spans="1:7" ht="15.75">
      <c r="A34" s="35" t="s">
        <v>42</v>
      </c>
      <c r="B34" s="4" t="s">
        <v>43</v>
      </c>
      <c r="C34" s="25">
        <v>372</v>
      </c>
      <c r="D34" s="25">
        <v>567</v>
      </c>
      <c r="E34" s="25">
        <v>570</v>
      </c>
      <c r="F34" s="25">
        <v>575</v>
      </c>
      <c r="G34" s="25">
        <v>580</v>
      </c>
    </row>
    <row r="35" spans="1:7" ht="15.75">
      <c r="A35" s="35" t="s">
        <v>44</v>
      </c>
      <c r="B35" s="4" t="s">
        <v>43</v>
      </c>
      <c r="C35" s="34">
        <v>0</v>
      </c>
      <c r="D35" s="25">
        <v>0</v>
      </c>
      <c r="E35" s="25">
        <v>0</v>
      </c>
      <c r="F35" s="25">
        <v>0</v>
      </c>
      <c r="G35" s="25">
        <v>0</v>
      </c>
    </row>
    <row r="36" spans="1:7" ht="15.75">
      <c r="A36" s="35" t="s">
        <v>45</v>
      </c>
      <c r="B36" s="4" t="s">
        <v>43</v>
      </c>
      <c r="C36" s="25">
        <v>0</v>
      </c>
      <c r="D36" s="25">
        <v>0</v>
      </c>
      <c r="E36" s="25">
        <v>0</v>
      </c>
      <c r="F36" s="25">
        <v>0</v>
      </c>
      <c r="G36" s="25">
        <v>0</v>
      </c>
    </row>
    <row r="37" spans="1:7" ht="15.75">
      <c r="A37" s="35" t="s">
        <v>46</v>
      </c>
      <c r="B37" s="4" t="s">
        <v>43</v>
      </c>
      <c r="C37" s="34">
        <v>5</v>
      </c>
      <c r="D37" s="25">
        <v>3.6</v>
      </c>
      <c r="E37" s="25">
        <v>2</v>
      </c>
      <c r="F37" s="25">
        <v>1</v>
      </c>
      <c r="G37" s="25">
        <v>1</v>
      </c>
    </row>
    <row r="38" spans="1:7" ht="15.75">
      <c r="A38" s="35" t="s">
        <v>47</v>
      </c>
      <c r="B38" s="4" t="s">
        <v>43</v>
      </c>
      <c r="C38" s="25">
        <v>0</v>
      </c>
      <c r="D38" s="25">
        <v>0</v>
      </c>
      <c r="E38" s="25">
        <v>0</v>
      </c>
      <c r="F38" s="25">
        <v>0</v>
      </c>
      <c r="G38" s="25">
        <v>0</v>
      </c>
    </row>
    <row r="39" spans="1:7" ht="15.75">
      <c r="A39" s="35" t="s">
        <v>48</v>
      </c>
      <c r="B39" s="4" t="s">
        <v>49</v>
      </c>
      <c r="C39" s="25">
        <v>0</v>
      </c>
      <c r="D39" s="25">
        <v>0</v>
      </c>
      <c r="E39" s="25">
        <v>0</v>
      </c>
      <c r="F39" s="25">
        <v>0</v>
      </c>
      <c r="G39" s="25">
        <v>0</v>
      </c>
    </row>
    <row r="40" spans="1:7" ht="15.75">
      <c r="A40" s="35" t="s">
        <v>50</v>
      </c>
      <c r="B40" s="4" t="s">
        <v>43</v>
      </c>
      <c r="C40" s="25">
        <v>0</v>
      </c>
      <c r="D40" s="25">
        <v>0</v>
      </c>
      <c r="E40" s="25">
        <v>0</v>
      </c>
      <c r="F40" s="25">
        <v>0</v>
      </c>
      <c r="G40" s="25">
        <v>0</v>
      </c>
    </row>
    <row r="41" spans="1:7" ht="15.75">
      <c r="A41" s="35" t="s">
        <v>51</v>
      </c>
      <c r="B41" s="4" t="s">
        <v>43</v>
      </c>
      <c r="C41" s="25">
        <v>0</v>
      </c>
      <c r="D41" s="25">
        <v>0</v>
      </c>
      <c r="E41" s="25">
        <v>0</v>
      </c>
      <c r="F41" s="25">
        <v>0</v>
      </c>
      <c r="G41" s="25">
        <v>0</v>
      </c>
    </row>
    <row r="42" spans="1:7" ht="47.25">
      <c r="A42" s="24" t="s">
        <v>53</v>
      </c>
      <c r="B42" s="4"/>
      <c r="C42" s="25"/>
      <c r="D42" s="25"/>
      <c r="E42" s="25"/>
      <c r="F42" s="25"/>
      <c r="G42" s="25"/>
    </row>
    <row r="43" spans="1:7" ht="15.75">
      <c r="A43" s="35" t="s">
        <v>42</v>
      </c>
      <c r="B43" s="4" t="s">
        <v>43</v>
      </c>
      <c r="C43" s="25">
        <v>0</v>
      </c>
      <c r="D43" s="25">
        <v>0</v>
      </c>
      <c r="E43" s="25">
        <v>0</v>
      </c>
      <c r="F43" s="25">
        <v>0</v>
      </c>
      <c r="G43" s="25">
        <v>0</v>
      </c>
    </row>
    <row r="44" spans="1:7" ht="15.75">
      <c r="A44" s="35" t="s">
        <v>44</v>
      </c>
      <c r="B44" s="4" t="s">
        <v>43</v>
      </c>
      <c r="C44" s="34">
        <v>46</v>
      </c>
      <c r="D44" s="25">
        <v>47</v>
      </c>
      <c r="E44" s="25">
        <v>47</v>
      </c>
      <c r="F44" s="25">
        <v>47.5</v>
      </c>
      <c r="G44" s="25">
        <v>48</v>
      </c>
    </row>
    <row r="45" spans="1:7" ht="15.75">
      <c r="A45" s="35" t="s">
        <v>45</v>
      </c>
      <c r="B45" s="4" t="s">
        <v>43</v>
      </c>
      <c r="C45" s="25">
        <v>17</v>
      </c>
      <c r="D45" s="25">
        <v>18</v>
      </c>
      <c r="E45" s="25">
        <v>8</v>
      </c>
      <c r="F45" s="25">
        <v>12</v>
      </c>
      <c r="G45" s="25">
        <v>19</v>
      </c>
    </row>
    <row r="46" spans="1:7" ht="15.75">
      <c r="A46" s="35" t="s">
        <v>46</v>
      </c>
      <c r="B46" s="4" t="s">
        <v>43</v>
      </c>
      <c r="C46" s="25">
        <v>1.3</v>
      </c>
      <c r="D46" s="25">
        <v>1.4</v>
      </c>
      <c r="E46" s="25">
        <v>1.4</v>
      </c>
      <c r="F46" s="25">
        <v>1.5</v>
      </c>
      <c r="G46" s="25">
        <v>1.5</v>
      </c>
    </row>
    <row r="47" spans="1:7" ht="15.75">
      <c r="A47" s="35" t="s">
        <v>47</v>
      </c>
      <c r="B47" s="4" t="s">
        <v>43</v>
      </c>
      <c r="C47" s="25">
        <v>15.4</v>
      </c>
      <c r="D47" s="25">
        <v>15.6</v>
      </c>
      <c r="E47" s="25">
        <v>16</v>
      </c>
      <c r="F47" s="25">
        <v>16.3</v>
      </c>
      <c r="G47" s="25">
        <v>16.5</v>
      </c>
    </row>
    <row r="48" spans="1:7" ht="15.75">
      <c r="A48" s="35" t="s">
        <v>48</v>
      </c>
      <c r="B48" s="4" t="s">
        <v>49</v>
      </c>
      <c r="C48" s="25">
        <v>18</v>
      </c>
      <c r="D48" s="25">
        <v>19</v>
      </c>
      <c r="E48" s="25">
        <v>19</v>
      </c>
      <c r="F48" s="25">
        <v>19.5</v>
      </c>
      <c r="G48" s="25">
        <v>20</v>
      </c>
    </row>
    <row r="49" spans="1:7" ht="15.75">
      <c r="A49" s="35" t="s">
        <v>50</v>
      </c>
      <c r="B49" s="4" t="s">
        <v>43</v>
      </c>
      <c r="C49" s="25">
        <v>0</v>
      </c>
      <c r="D49" s="25">
        <v>0</v>
      </c>
      <c r="E49" s="25">
        <v>0</v>
      </c>
      <c r="F49" s="25">
        <v>0</v>
      </c>
      <c r="G49" s="25">
        <v>0</v>
      </c>
    </row>
    <row r="50" spans="1:7" ht="15.75">
      <c r="A50" s="35" t="s">
        <v>51</v>
      </c>
      <c r="B50" s="4" t="s">
        <v>43</v>
      </c>
      <c r="C50" s="25">
        <v>0</v>
      </c>
      <c r="D50" s="25">
        <v>0</v>
      </c>
      <c r="E50" s="25">
        <v>0</v>
      </c>
      <c r="F50" s="25">
        <v>0</v>
      </c>
      <c r="G50" s="25">
        <v>0</v>
      </c>
    </row>
    <row r="51" spans="1:7" ht="47.25">
      <c r="A51" s="24" t="s">
        <v>54</v>
      </c>
      <c r="B51" s="4"/>
      <c r="C51" s="25"/>
      <c r="D51" s="25"/>
      <c r="E51" s="25"/>
      <c r="F51" s="25"/>
      <c r="G51" s="25"/>
    </row>
    <row r="52" spans="1:7" s="36" customFormat="1" ht="15.75">
      <c r="A52" s="33" t="s">
        <v>42</v>
      </c>
      <c r="B52" s="29" t="s">
        <v>43</v>
      </c>
      <c r="C52" s="34">
        <v>0</v>
      </c>
      <c r="D52" s="34">
        <v>0</v>
      </c>
      <c r="E52" s="34">
        <v>0</v>
      </c>
      <c r="F52" s="34">
        <v>0</v>
      </c>
      <c r="G52" s="34">
        <v>0</v>
      </c>
    </row>
    <row r="53" spans="1:7" ht="15.75">
      <c r="A53" s="33" t="s">
        <v>44</v>
      </c>
      <c r="B53" s="29" t="s">
        <v>43</v>
      </c>
      <c r="C53" s="34">
        <v>0</v>
      </c>
      <c r="D53" s="34">
        <v>0</v>
      </c>
      <c r="E53" s="34">
        <v>0</v>
      </c>
      <c r="F53" s="34">
        <v>0</v>
      </c>
      <c r="G53" s="34">
        <v>0</v>
      </c>
    </row>
    <row r="54" spans="1:7" ht="15.75">
      <c r="A54" s="35" t="s">
        <v>45</v>
      </c>
      <c r="B54" s="4" t="s">
        <v>43</v>
      </c>
      <c r="C54" s="25">
        <v>0</v>
      </c>
      <c r="D54" s="25">
        <v>0</v>
      </c>
      <c r="E54" s="25">
        <v>0</v>
      </c>
      <c r="F54" s="25">
        <v>0</v>
      </c>
      <c r="G54" s="25">
        <v>0</v>
      </c>
    </row>
    <row r="55" spans="1:7" ht="15.75">
      <c r="A55" s="35" t="s">
        <v>46</v>
      </c>
      <c r="B55" s="4" t="s">
        <v>43</v>
      </c>
      <c r="C55" s="25">
        <v>0</v>
      </c>
      <c r="D55" s="25">
        <v>0</v>
      </c>
      <c r="E55" s="25">
        <v>0</v>
      </c>
      <c r="F55" s="25">
        <v>0</v>
      </c>
      <c r="G55" s="25">
        <v>0</v>
      </c>
    </row>
    <row r="56" spans="1:7" ht="15.75">
      <c r="A56" s="35" t="s">
        <v>47</v>
      </c>
      <c r="B56" s="4" t="s">
        <v>43</v>
      </c>
      <c r="C56" s="25">
        <v>0</v>
      </c>
      <c r="D56" s="25">
        <v>0</v>
      </c>
      <c r="E56" s="25">
        <v>0</v>
      </c>
      <c r="F56" s="25">
        <v>0</v>
      </c>
      <c r="G56" s="25">
        <v>0</v>
      </c>
    </row>
    <row r="57" spans="1:7" ht="15.75">
      <c r="A57" s="35" t="s">
        <v>48</v>
      </c>
      <c r="B57" s="4" t="s">
        <v>49</v>
      </c>
      <c r="C57" s="25">
        <v>0</v>
      </c>
      <c r="D57" s="25">
        <v>0</v>
      </c>
      <c r="E57" s="25">
        <v>0</v>
      </c>
      <c r="F57" s="25">
        <v>0</v>
      </c>
      <c r="G57" s="25">
        <v>0</v>
      </c>
    </row>
    <row r="58" spans="1:7" ht="15.75">
      <c r="A58" s="35" t="s">
        <v>50</v>
      </c>
      <c r="B58" s="4" t="s">
        <v>43</v>
      </c>
      <c r="C58" s="25">
        <v>0</v>
      </c>
      <c r="D58" s="25">
        <v>0</v>
      </c>
      <c r="E58" s="25">
        <v>0</v>
      </c>
      <c r="F58" s="25">
        <v>0</v>
      </c>
      <c r="G58" s="25">
        <v>0</v>
      </c>
    </row>
    <row r="59" spans="1:7" ht="15.75">
      <c r="A59" s="35" t="s">
        <v>51</v>
      </c>
      <c r="B59" s="4" t="s">
        <v>43</v>
      </c>
      <c r="C59" s="25">
        <v>0</v>
      </c>
      <c r="D59" s="25">
        <v>0</v>
      </c>
      <c r="E59" s="25">
        <v>0</v>
      </c>
      <c r="F59" s="25">
        <v>0</v>
      </c>
      <c r="G59" s="25">
        <v>0</v>
      </c>
    </row>
    <row r="60" spans="2:3" ht="15.75">
      <c r="B60" s="37"/>
      <c r="C60" s="38"/>
    </row>
    <row r="61" spans="2:3" ht="15.75">
      <c r="B61" s="37"/>
      <c r="C61" s="38"/>
    </row>
    <row r="62" spans="2:3" ht="15.75">
      <c r="B62" s="37"/>
      <c r="C62" s="38"/>
    </row>
    <row r="63" spans="2:3" ht="15.75">
      <c r="B63" s="37"/>
      <c r="C63" s="38"/>
    </row>
    <row r="64" spans="2:3" ht="15.75">
      <c r="B64" s="37"/>
      <c r="C64" s="38"/>
    </row>
    <row r="65" spans="2:3" ht="15.75">
      <c r="B65" s="37"/>
      <c r="C65" s="38"/>
    </row>
    <row r="66" spans="2:3" ht="15.75">
      <c r="B66" s="38"/>
      <c r="C66" s="38"/>
    </row>
    <row r="67" spans="2:3" ht="15.75">
      <c r="B67" s="38"/>
      <c r="C67" s="38"/>
    </row>
    <row r="68" spans="2:3" ht="15.75">
      <c r="B68" s="38"/>
      <c r="C68" s="38"/>
    </row>
    <row r="69" spans="2:3" ht="15.75">
      <c r="B69" s="38"/>
      <c r="C69" s="38"/>
    </row>
    <row r="70" spans="2:3" ht="15.75">
      <c r="B70" s="38"/>
      <c r="C70" s="38"/>
    </row>
    <row r="71" spans="2:3" ht="15.75">
      <c r="B71" s="38"/>
      <c r="C71" s="38"/>
    </row>
    <row r="72" spans="2:3" ht="15.75">
      <c r="B72" s="38"/>
      <c r="C72" s="38"/>
    </row>
    <row r="73" spans="2:3" ht="15.75">
      <c r="B73" s="38"/>
      <c r="C73" s="38"/>
    </row>
    <row r="74" spans="2:3" ht="15.75">
      <c r="B74" s="38"/>
      <c r="C74" s="38"/>
    </row>
  </sheetData>
  <sheetProtection selectLockedCells="1" selectUnlockedCells="1"/>
  <mergeCells count="5">
    <mergeCell ref="A6:A7"/>
    <mergeCell ref="B6:B7"/>
    <mergeCell ref="B9:G9"/>
    <mergeCell ref="B32:G32"/>
    <mergeCell ref="E7:G7"/>
  </mergeCells>
  <printOptions/>
  <pageMargins left="0.5118055555555555" right="0.19652777777777777" top="0.5513888888888889" bottom="0.7875" header="0.5118055555555555" footer="0"/>
  <pageSetup horizontalDpi="300" verticalDpi="300" orientation="portrait" paperSize="9" scale="84" r:id="rId1"/>
  <headerFooter alignWithMargins="0">
    <oddFooter>&amp;CСтраница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0"/>
  </sheetPr>
  <dimension ref="A3:G21"/>
  <sheetViews>
    <sheetView zoomScalePageLayoutView="0" workbookViewId="0" topLeftCell="A19">
      <selection activeCell="E12" sqref="E12"/>
    </sheetView>
  </sheetViews>
  <sheetFormatPr defaultColWidth="9.00390625" defaultRowHeight="12.75"/>
  <cols>
    <col min="1" max="1" width="40.00390625" style="1" customWidth="1"/>
    <col min="2" max="2" width="23.00390625" style="1" customWidth="1"/>
    <col min="3" max="3" width="10.50390625" style="1" customWidth="1"/>
    <col min="4" max="4" width="10.125" style="1" customWidth="1"/>
    <col min="5" max="6" width="9.625" style="1" customWidth="1"/>
    <col min="7" max="7" width="9.875" style="1" customWidth="1"/>
    <col min="8" max="16384" width="9.375" style="1" customWidth="1"/>
  </cols>
  <sheetData>
    <row r="3" ht="15.75">
      <c r="A3" s="1" t="s">
        <v>79</v>
      </c>
    </row>
    <row r="4" ht="9.75" customHeight="1"/>
    <row r="5" ht="15.75">
      <c r="A5" s="1" t="s">
        <v>55</v>
      </c>
    </row>
    <row r="8" spans="1:7" ht="15.75" customHeight="1">
      <c r="A8" s="77"/>
      <c r="B8" s="80" t="s">
        <v>1</v>
      </c>
      <c r="C8" s="4">
        <v>2015</v>
      </c>
      <c r="D8" s="4">
        <v>2016</v>
      </c>
      <c r="E8" s="72">
        <v>2017</v>
      </c>
      <c r="F8" s="72">
        <v>2018</v>
      </c>
      <c r="G8" s="72">
        <v>2019</v>
      </c>
    </row>
    <row r="9" spans="1:7" ht="15.75">
      <c r="A9" s="77"/>
      <c r="B9" s="80"/>
      <c r="C9" s="4" t="s">
        <v>2</v>
      </c>
      <c r="D9" s="71" t="s">
        <v>3</v>
      </c>
      <c r="E9" s="81" t="s">
        <v>4</v>
      </c>
      <c r="F9" s="81"/>
      <c r="G9" s="81"/>
    </row>
    <row r="10" spans="1:7" ht="15.75">
      <c r="A10" s="12" t="s">
        <v>56</v>
      </c>
      <c r="B10" s="6"/>
      <c r="C10" s="39"/>
      <c r="D10" s="39"/>
      <c r="E10" s="73"/>
      <c r="F10" s="73"/>
      <c r="G10" s="73"/>
    </row>
    <row r="11" spans="1:7" ht="15.75">
      <c r="A11" s="6"/>
      <c r="B11" s="6"/>
      <c r="C11" s="39"/>
      <c r="D11" s="39"/>
      <c r="E11" s="39"/>
      <c r="F11" s="39"/>
      <c r="G11" s="39"/>
    </row>
    <row r="12" spans="1:7" ht="29.25" customHeight="1">
      <c r="A12" s="27" t="s">
        <v>57</v>
      </c>
      <c r="B12" s="6"/>
      <c r="C12" s="40"/>
      <c r="D12" s="40"/>
      <c r="E12" s="40"/>
      <c r="F12" s="40"/>
      <c r="G12" s="40"/>
    </row>
    <row r="13" spans="1:7" ht="15.75">
      <c r="A13" s="6" t="s">
        <v>8</v>
      </c>
      <c r="B13" s="4" t="s">
        <v>9</v>
      </c>
      <c r="C13" s="40">
        <v>48074.6</v>
      </c>
      <c r="D13" s="40">
        <v>52440</v>
      </c>
      <c r="E13" s="40">
        <v>56164</v>
      </c>
      <c r="F13" s="40">
        <v>60741</v>
      </c>
      <c r="G13" s="40">
        <v>65698</v>
      </c>
    </row>
    <row r="14" spans="1:7" ht="15.75">
      <c r="A14" s="15" t="s">
        <v>76</v>
      </c>
      <c r="B14" s="4" t="s">
        <v>9</v>
      </c>
      <c r="C14" s="40">
        <v>48074.6</v>
      </c>
      <c r="D14" s="40">
        <v>48556</v>
      </c>
      <c r="E14" s="40">
        <v>49527</v>
      </c>
      <c r="F14" s="40">
        <v>51013</v>
      </c>
      <c r="G14" s="40">
        <v>53053.5</v>
      </c>
    </row>
    <row r="15" spans="1:7" ht="15.75">
      <c r="A15" s="15" t="s">
        <v>18</v>
      </c>
      <c r="B15" s="4" t="s">
        <v>19</v>
      </c>
      <c r="C15" s="40"/>
      <c r="D15" s="40">
        <v>107.7</v>
      </c>
      <c r="E15" s="40">
        <v>105.4</v>
      </c>
      <c r="F15" s="40">
        <v>104.8</v>
      </c>
      <c r="G15" s="40">
        <v>104</v>
      </c>
    </row>
    <row r="16" spans="1:7" ht="46.5" customHeight="1">
      <c r="A16" s="6"/>
      <c r="B16" s="41" t="s">
        <v>58</v>
      </c>
      <c r="C16" s="43"/>
      <c r="D16" s="42">
        <v>101</v>
      </c>
      <c r="E16" s="42">
        <v>102</v>
      </c>
      <c r="F16" s="42">
        <v>103</v>
      </c>
      <c r="G16" s="42">
        <v>104</v>
      </c>
    </row>
    <row r="17" spans="1:7" ht="32.25" customHeight="1">
      <c r="A17" s="27" t="s">
        <v>59</v>
      </c>
      <c r="B17" s="3"/>
      <c r="C17" s="40"/>
      <c r="D17" s="40"/>
      <c r="E17" s="40"/>
      <c r="F17" s="40"/>
      <c r="G17" s="40"/>
    </row>
    <row r="18" spans="1:7" ht="15.75">
      <c r="A18" s="6" t="s">
        <v>8</v>
      </c>
      <c r="B18" s="4" t="s">
        <v>9</v>
      </c>
      <c r="C18" s="40">
        <v>1843.4</v>
      </c>
      <c r="D18" s="40">
        <v>2002</v>
      </c>
      <c r="E18" s="40">
        <v>2117</v>
      </c>
      <c r="F18" s="40">
        <v>2241</v>
      </c>
      <c r="G18" s="40">
        <v>2351.5</v>
      </c>
    </row>
    <row r="19" spans="1:7" ht="15.75">
      <c r="A19" s="15" t="s">
        <v>76</v>
      </c>
      <c r="B19" s="4" t="s">
        <v>9</v>
      </c>
      <c r="C19" s="40">
        <v>1843.4</v>
      </c>
      <c r="D19" s="40">
        <v>1854</v>
      </c>
      <c r="E19" s="40">
        <v>1867</v>
      </c>
      <c r="F19" s="40">
        <v>1882</v>
      </c>
      <c r="G19" s="40">
        <v>1899</v>
      </c>
    </row>
    <row r="20" spans="1:7" ht="15.75">
      <c r="A20" s="15" t="s">
        <v>18</v>
      </c>
      <c r="B20" s="4" t="s">
        <v>19</v>
      </c>
      <c r="C20" s="43"/>
      <c r="D20" s="40">
        <v>107.7</v>
      </c>
      <c r="E20" s="40">
        <v>105.4</v>
      </c>
      <c r="F20" s="40">
        <v>104.8</v>
      </c>
      <c r="G20" s="40">
        <v>104</v>
      </c>
    </row>
    <row r="21" spans="1:7" ht="43.5" customHeight="1">
      <c r="A21" s="6"/>
      <c r="B21" s="41" t="s">
        <v>58</v>
      </c>
      <c r="C21" s="43"/>
      <c r="D21" s="42">
        <v>100.6</v>
      </c>
      <c r="E21" s="42">
        <v>100.7</v>
      </c>
      <c r="F21" s="42">
        <v>100.8</v>
      </c>
      <c r="G21" s="42">
        <v>100.9</v>
      </c>
    </row>
  </sheetData>
  <sheetProtection selectLockedCells="1" selectUnlockedCells="1"/>
  <mergeCells count="3">
    <mergeCell ref="A8:A9"/>
    <mergeCell ref="B8:B9"/>
    <mergeCell ref="E9:G9"/>
  </mergeCells>
  <printOptions/>
  <pageMargins left="0.5118055555555555" right="0.19652777777777777" top="0.5902777777777778" bottom="0.5902777777777777" header="0.5118055555555555" footer="0.5118055555555555"/>
  <pageSetup horizontalDpi="300" verticalDpi="300" orientation="portrait" paperSize="9" scale="95"/>
  <headerFooter alignWithMargins="0">
    <oddFooter>&amp;CСтраница 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H42"/>
  <sheetViews>
    <sheetView zoomScalePageLayoutView="0" workbookViewId="0" topLeftCell="A1">
      <selection activeCell="J7" sqref="J7"/>
    </sheetView>
  </sheetViews>
  <sheetFormatPr defaultColWidth="12.875" defaultRowHeight="12.75"/>
  <sheetData>
    <row r="2" s="1" customFormat="1" ht="15.75">
      <c r="A2" s="1" t="s">
        <v>77</v>
      </c>
    </row>
    <row r="3" s="1" customFormat="1" ht="15.75"/>
    <row r="4" s="1" customFormat="1" ht="16.5" thickBot="1">
      <c r="A4" s="1" t="s">
        <v>0</v>
      </c>
    </row>
    <row r="5" spans="1:8" ht="63" customHeight="1" thickBot="1">
      <c r="A5" s="93" t="s">
        <v>80</v>
      </c>
      <c r="B5" s="94"/>
      <c r="C5" s="87" t="s">
        <v>67</v>
      </c>
      <c r="D5" s="87">
        <v>1584</v>
      </c>
      <c r="E5" s="87">
        <v>1589</v>
      </c>
      <c r="F5" s="87">
        <v>1620</v>
      </c>
      <c r="G5" s="87">
        <v>1650</v>
      </c>
      <c r="H5" s="88">
        <v>1710</v>
      </c>
    </row>
    <row r="6" spans="1:8" ht="31.5" customHeight="1" thickBot="1">
      <c r="A6" s="95" t="s">
        <v>81</v>
      </c>
      <c r="B6" s="96"/>
      <c r="C6" s="87" t="s">
        <v>19</v>
      </c>
      <c r="D6" s="89">
        <v>1584</v>
      </c>
      <c r="E6" s="89">
        <v>100.4</v>
      </c>
      <c r="F6" s="89">
        <v>100.4</v>
      </c>
      <c r="G6" s="89">
        <v>100.4</v>
      </c>
      <c r="H6" s="90">
        <v>101</v>
      </c>
    </row>
    <row r="7" spans="1:8" ht="16.5" thickBot="1">
      <c r="A7" s="97" t="s">
        <v>6</v>
      </c>
      <c r="B7" s="98"/>
      <c r="C7" s="86"/>
      <c r="D7" s="86"/>
      <c r="E7" s="86"/>
      <c r="F7" s="86"/>
      <c r="G7" s="86"/>
      <c r="H7" s="88"/>
    </row>
    <row r="8" spans="1:8" ht="16.5" thickBot="1">
      <c r="A8" s="93" t="s">
        <v>82</v>
      </c>
      <c r="B8" s="94"/>
      <c r="C8" s="87" t="s">
        <v>67</v>
      </c>
      <c r="D8" s="89">
        <v>0</v>
      </c>
      <c r="E8" s="89">
        <v>0</v>
      </c>
      <c r="F8" s="89">
        <v>0</v>
      </c>
      <c r="G8" s="89">
        <v>0</v>
      </c>
      <c r="H8" s="90">
        <v>0</v>
      </c>
    </row>
    <row r="9" spans="1:8" ht="16.5" thickBot="1">
      <c r="A9" s="93" t="s">
        <v>83</v>
      </c>
      <c r="B9" s="94"/>
      <c r="C9" s="87" t="s">
        <v>67</v>
      </c>
      <c r="D9" s="89">
        <v>1584</v>
      </c>
      <c r="E9" s="89">
        <v>1589</v>
      </c>
      <c r="F9" s="89">
        <v>1620</v>
      </c>
      <c r="G9" s="89">
        <v>1650</v>
      </c>
      <c r="H9" s="90">
        <v>1710</v>
      </c>
    </row>
    <row r="10" spans="1:8" ht="63" customHeight="1" thickBot="1">
      <c r="A10" s="93" t="s">
        <v>84</v>
      </c>
      <c r="B10" s="94"/>
      <c r="C10" s="87" t="s">
        <v>67</v>
      </c>
      <c r="D10" s="89">
        <v>913</v>
      </c>
      <c r="E10" s="89">
        <v>889</v>
      </c>
      <c r="F10" s="89">
        <v>900</v>
      </c>
      <c r="G10" s="89">
        <v>920</v>
      </c>
      <c r="H10" s="90">
        <v>922</v>
      </c>
    </row>
    <row r="11" spans="1:8" ht="47.25" customHeight="1" thickBot="1">
      <c r="A11" s="93" t="s">
        <v>85</v>
      </c>
      <c r="B11" s="94"/>
      <c r="C11" s="87" t="s">
        <v>67</v>
      </c>
      <c r="D11" s="89">
        <v>265</v>
      </c>
      <c r="E11" s="89">
        <v>277</v>
      </c>
      <c r="F11" s="89">
        <v>286</v>
      </c>
      <c r="G11" s="89">
        <v>287</v>
      </c>
      <c r="H11" s="90">
        <v>293</v>
      </c>
    </row>
    <row r="12" spans="1:8" ht="31.5" customHeight="1" thickBot="1">
      <c r="A12" s="95" t="s">
        <v>81</v>
      </c>
      <c r="B12" s="96"/>
      <c r="C12" s="87" t="s">
        <v>19</v>
      </c>
      <c r="D12" s="89">
        <v>85.8</v>
      </c>
      <c r="E12" s="89">
        <v>104.5</v>
      </c>
      <c r="F12" s="89">
        <v>103.2</v>
      </c>
      <c r="G12" s="89">
        <v>100.3</v>
      </c>
      <c r="H12" s="90">
        <v>100.3</v>
      </c>
    </row>
    <row r="13" spans="1:8" ht="16.5" thickBot="1">
      <c r="A13" s="95" t="s">
        <v>86</v>
      </c>
      <c r="B13" s="96"/>
      <c r="C13" s="87"/>
      <c r="D13" s="89"/>
      <c r="E13" s="89"/>
      <c r="F13" s="89"/>
      <c r="G13" s="89"/>
      <c r="H13" s="90"/>
    </row>
    <row r="14" spans="1:8" ht="78.75" customHeight="1" thickBot="1">
      <c r="A14" s="93" t="s">
        <v>87</v>
      </c>
      <c r="B14" s="94"/>
      <c r="C14" s="87" t="s">
        <v>67</v>
      </c>
      <c r="D14" s="89">
        <v>7</v>
      </c>
      <c r="E14" s="89">
        <v>8</v>
      </c>
      <c r="F14" s="89">
        <v>8</v>
      </c>
      <c r="G14" s="89">
        <v>9</v>
      </c>
      <c r="H14" s="90">
        <v>11</v>
      </c>
    </row>
    <row r="15" spans="1:8" ht="94.5" customHeight="1" thickBot="1">
      <c r="A15" s="93" t="s">
        <v>88</v>
      </c>
      <c r="B15" s="94"/>
      <c r="C15" s="87" t="s">
        <v>67</v>
      </c>
      <c r="D15" s="89">
        <v>3</v>
      </c>
      <c r="E15" s="89">
        <v>3</v>
      </c>
      <c r="F15" s="89">
        <v>2</v>
      </c>
      <c r="G15" s="89">
        <v>2</v>
      </c>
      <c r="H15" s="90">
        <v>3</v>
      </c>
    </row>
    <row r="16" spans="1:8" ht="141.75" customHeight="1" thickBot="1">
      <c r="A16" s="93" t="s">
        <v>89</v>
      </c>
      <c r="B16" s="94"/>
      <c r="C16" s="87" t="s">
        <v>67</v>
      </c>
      <c r="D16" s="89">
        <v>15</v>
      </c>
      <c r="E16" s="89">
        <v>15</v>
      </c>
      <c r="F16" s="89">
        <v>14</v>
      </c>
      <c r="G16" s="89">
        <v>14</v>
      </c>
      <c r="H16" s="90">
        <v>16</v>
      </c>
    </row>
    <row r="17" spans="1:8" ht="94.5" customHeight="1" thickBot="1">
      <c r="A17" s="93" t="s">
        <v>90</v>
      </c>
      <c r="B17" s="94"/>
      <c r="C17" s="87" t="s">
        <v>67</v>
      </c>
      <c r="D17" s="89">
        <v>240</v>
      </c>
      <c r="E17" s="89">
        <v>251</v>
      </c>
      <c r="F17" s="89">
        <v>261</v>
      </c>
      <c r="G17" s="89">
        <v>261</v>
      </c>
      <c r="H17" s="90">
        <v>283</v>
      </c>
    </row>
    <row r="18" spans="1:8" ht="31.5" customHeight="1" thickBot="1">
      <c r="A18" s="95" t="s">
        <v>81</v>
      </c>
      <c r="B18" s="96"/>
      <c r="C18" s="87" t="s">
        <v>19</v>
      </c>
      <c r="D18" s="89">
        <v>85.4</v>
      </c>
      <c r="E18" s="89">
        <v>104.6</v>
      </c>
      <c r="F18" s="89">
        <v>103.4</v>
      </c>
      <c r="G18" s="89">
        <v>100</v>
      </c>
      <c r="H18" s="90">
        <v>108</v>
      </c>
    </row>
    <row r="19" spans="1:8" ht="16.5" thickBot="1">
      <c r="A19" s="97" t="s">
        <v>6</v>
      </c>
      <c r="B19" s="98"/>
      <c r="C19" s="86"/>
      <c r="D19" s="86"/>
      <c r="E19" s="86"/>
      <c r="F19" s="86"/>
      <c r="G19" s="86"/>
      <c r="H19" s="88"/>
    </row>
    <row r="20" spans="1:8" ht="31.5" customHeight="1" thickBot="1">
      <c r="A20" s="99" t="s">
        <v>91</v>
      </c>
      <c r="B20" s="100"/>
      <c r="C20" s="87" t="s">
        <v>67</v>
      </c>
      <c r="D20" s="89">
        <v>133</v>
      </c>
      <c r="E20" s="89">
        <v>131</v>
      </c>
      <c r="F20" s="89">
        <v>129</v>
      </c>
      <c r="G20" s="89">
        <v>129</v>
      </c>
      <c r="H20" s="90">
        <v>93.7</v>
      </c>
    </row>
    <row r="21" spans="1:8" ht="31.5" customHeight="1" thickBot="1">
      <c r="A21" s="95" t="s">
        <v>81</v>
      </c>
      <c r="B21" s="96"/>
      <c r="C21" s="87" t="s">
        <v>19</v>
      </c>
      <c r="D21" s="89"/>
      <c r="E21" s="89">
        <v>98.5</v>
      </c>
      <c r="F21" s="89">
        <v>98.5</v>
      </c>
      <c r="G21" s="89">
        <v>100</v>
      </c>
      <c r="H21" s="90">
        <v>93.7</v>
      </c>
    </row>
    <row r="22" spans="1:8" ht="110.25" customHeight="1" thickBot="1">
      <c r="A22" s="93" t="s">
        <v>92</v>
      </c>
      <c r="B22" s="94"/>
      <c r="C22" s="87" t="s">
        <v>67</v>
      </c>
      <c r="D22" s="89">
        <v>161</v>
      </c>
      <c r="E22" s="89">
        <v>161</v>
      </c>
      <c r="F22" s="89">
        <v>166</v>
      </c>
      <c r="G22" s="89">
        <v>166</v>
      </c>
      <c r="H22" s="90">
        <v>178</v>
      </c>
    </row>
    <row r="23" spans="1:8" ht="31.5" customHeight="1" thickBot="1">
      <c r="A23" s="95" t="s">
        <v>81</v>
      </c>
      <c r="B23" s="96"/>
      <c r="C23" s="87" t="s">
        <v>19</v>
      </c>
      <c r="D23" s="89">
        <v>81.7</v>
      </c>
      <c r="E23" s="89">
        <v>100</v>
      </c>
      <c r="F23" s="89">
        <v>103.1</v>
      </c>
      <c r="G23" s="89">
        <v>100</v>
      </c>
      <c r="H23" s="90">
        <v>107.2</v>
      </c>
    </row>
    <row r="24" spans="1:8" ht="78.75" customHeight="1" thickBot="1">
      <c r="A24" s="93" t="s">
        <v>93</v>
      </c>
      <c r="B24" s="94"/>
      <c r="C24" s="87" t="s">
        <v>71</v>
      </c>
      <c r="D24" s="89">
        <v>27392</v>
      </c>
      <c r="E24" s="89">
        <v>31192</v>
      </c>
      <c r="F24" s="89">
        <v>33571</v>
      </c>
      <c r="G24" s="89">
        <v>35168</v>
      </c>
      <c r="H24" s="90">
        <v>42201</v>
      </c>
    </row>
    <row r="25" spans="1:8" ht="31.5" customHeight="1" thickBot="1">
      <c r="A25" s="95" t="s">
        <v>81</v>
      </c>
      <c r="B25" s="96"/>
      <c r="C25" s="87" t="s">
        <v>19</v>
      </c>
      <c r="D25" s="89"/>
      <c r="E25" s="89">
        <v>113.9</v>
      </c>
      <c r="F25" s="89">
        <v>107.6</v>
      </c>
      <c r="G25" s="89">
        <v>104.8</v>
      </c>
      <c r="H25" s="90">
        <v>120</v>
      </c>
    </row>
    <row r="26" spans="1:8" ht="16.5" thickBot="1">
      <c r="A26" s="97" t="s">
        <v>6</v>
      </c>
      <c r="B26" s="98"/>
      <c r="C26" s="86"/>
      <c r="D26" s="86"/>
      <c r="E26" s="86"/>
      <c r="F26" s="86"/>
      <c r="G26" s="86"/>
      <c r="H26" s="88"/>
    </row>
    <row r="27" spans="1:8" ht="31.5" customHeight="1" thickBot="1">
      <c r="A27" s="99" t="s">
        <v>91</v>
      </c>
      <c r="B27" s="100"/>
      <c r="C27" s="87" t="s">
        <v>71</v>
      </c>
      <c r="D27" s="89">
        <v>13497</v>
      </c>
      <c r="E27" s="89">
        <v>13811</v>
      </c>
      <c r="F27" s="89">
        <v>14280</v>
      </c>
      <c r="G27" s="89">
        <v>15423</v>
      </c>
      <c r="H27" s="90">
        <v>16965</v>
      </c>
    </row>
    <row r="28" spans="1:8" ht="31.5" customHeight="1" thickBot="1">
      <c r="A28" s="95" t="s">
        <v>81</v>
      </c>
      <c r="B28" s="96"/>
      <c r="C28" s="87" t="s">
        <v>19</v>
      </c>
      <c r="D28" s="89"/>
      <c r="E28" s="89">
        <v>100</v>
      </c>
      <c r="F28" s="89">
        <v>105.8</v>
      </c>
      <c r="G28" s="89">
        <v>108</v>
      </c>
      <c r="H28" s="90">
        <v>110</v>
      </c>
    </row>
    <row r="29" spans="1:8" ht="110.25" customHeight="1" thickBot="1">
      <c r="A29" s="93" t="s">
        <v>94</v>
      </c>
      <c r="B29" s="94"/>
      <c r="C29" s="87" t="s">
        <v>71</v>
      </c>
      <c r="D29" s="87">
        <v>17871</v>
      </c>
      <c r="E29" s="87">
        <v>19185</v>
      </c>
      <c r="F29" s="87">
        <v>20539</v>
      </c>
      <c r="G29" s="87">
        <v>21677</v>
      </c>
      <c r="H29" s="88">
        <v>21677</v>
      </c>
    </row>
    <row r="30" spans="1:8" ht="31.5" customHeight="1" thickBot="1">
      <c r="A30" s="95" t="s">
        <v>81</v>
      </c>
      <c r="B30" s="96"/>
      <c r="C30" s="87" t="s">
        <v>19</v>
      </c>
      <c r="D30" s="91"/>
      <c r="E30" s="89">
        <v>107.4</v>
      </c>
      <c r="F30" s="89">
        <v>107.1</v>
      </c>
      <c r="G30" s="89">
        <v>105.5</v>
      </c>
      <c r="H30" s="90">
        <v>105.5</v>
      </c>
    </row>
    <row r="31" spans="1:8" ht="110.25" customHeight="1" thickBot="1">
      <c r="A31" s="93" t="s">
        <v>95</v>
      </c>
      <c r="B31" s="94"/>
      <c r="C31" s="87" t="s">
        <v>96</v>
      </c>
      <c r="D31" s="87">
        <v>9511</v>
      </c>
      <c r="E31" s="87">
        <v>10356</v>
      </c>
      <c r="F31" s="87">
        <v>10719</v>
      </c>
      <c r="G31" s="87">
        <v>11047</v>
      </c>
      <c r="H31" s="88">
        <v>11047</v>
      </c>
    </row>
    <row r="32" spans="1:8" ht="31.5" customHeight="1" thickBot="1">
      <c r="A32" s="95" t="s">
        <v>81</v>
      </c>
      <c r="B32" s="96"/>
      <c r="C32" s="87" t="s">
        <v>19</v>
      </c>
      <c r="D32" s="89"/>
      <c r="E32" s="89">
        <v>108.9</v>
      </c>
      <c r="F32" s="89">
        <v>103.5</v>
      </c>
      <c r="G32" s="89">
        <v>103.1</v>
      </c>
      <c r="H32" s="90">
        <v>103.1</v>
      </c>
    </row>
    <row r="33" spans="1:8" ht="16.5" thickBot="1">
      <c r="A33" s="97" t="s">
        <v>6</v>
      </c>
      <c r="B33" s="98"/>
      <c r="C33" s="87"/>
      <c r="D33" s="89"/>
      <c r="E33" s="89"/>
      <c r="F33" s="89"/>
      <c r="G33" s="89"/>
      <c r="H33" s="90"/>
    </row>
    <row r="34" spans="1:8" ht="31.5" customHeight="1" thickBot="1">
      <c r="A34" s="99" t="s">
        <v>91</v>
      </c>
      <c r="B34" s="100"/>
      <c r="C34" s="87" t="s">
        <v>96</v>
      </c>
      <c r="D34" s="89">
        <v>8457</v>
      </c>
      <c r="E34" s="89">
        <v>8786</v>
      </c>
      <c r="F34" s="89">
        <v>9225</v>
      </c>
      <c r="G34" s="89">
        <v>9963</v>
      </c>
      <c r="H34" s="90">
        <v>9963</v>
      </c>
    </row>
    <row r="35" spans="1:8" ht="31.5" customHeight="1" thickBot="1">
      <c r="A35" s="95" t="s">
        <v>81</v>
      </c>
      <c r="B35" s="96"/>
      <c r="C35" s="87" t="s">
        <v>19</v>
      </c>
      <c r="D35" s="89">
        <v>103.8</v>
      </c>
      <c r="E35" s="89">
        <v>101.5</v>
      </c>
      <c r="F35" s="89">
        <v>107.4</v>
      </c>
      <c r="G35" s="89">
        <v>108</v>
      </c>
      <c r="H35" s="90">
        <v>108</v>
      </c>
    </row>
    <row r="36" spans="1:8" ht="110.25" customHeight="1" thickBot="1">
      <c r="A36" s="93" t="s">
        <v>97</v>
      </c>
      <c r="B36" s="94"/>
      <c r="C36" s="87" t="s">
        <v>96</v>
      </c>
      <c r="D36" s="89">
        <v>9250</v>
      </c>
      <c r="E36" s="89">
        <v>9930</v>
      </c>
      <c r="F36" s="89">
        <v>10310</v>
      </c>
      <c r="G36" s="89">
        <v>10882</v>
      </c>
      <c r="H36" s="90">
        <v>10882</v>
      </c>
    </row>
    <row r="37" spans="1:8" ht="31.5" customHeight="1" thickBot="1">
      <c r="A37" s="95" t="s">
        <v>81</v>
      </c>
      <c r="B37" s="96"/>
      <c r="C37" s="87" t="s">
        <v>19</v>
      </c>
      <c r="D37" s="89">
        <v>119.8</v>
      </c>
      <c r="E37" s="89">
        <v>107.4</v>
      </c>
      <c r="F37" s="89">
        <v>103.8</v>
      </c>
      <c r="G37" s="89">
        <v>105.5</v>
      </c>
      <c r="H37" s="90">
        <v>105.5</v>
      </c>
    </row>
    <row r="38" spans="1:8" ht="78.75" customHeight="1" thickBot="1">
      <c r="A38" s="93" t="s">
        <v>98</v>
      </c>
      <c r="B38" s="94"/>
      <c r="C38" s="87" t="s">
        <v>67</v>
      </c>
      <c r="D38" s="89">
        <v>22</v>
      </c>
      <c r="E38" s="89">
        <v>16</v>
      </c>
      <c r="F38" s="89">
        <v>21</v>
      </c>
      <c r="G38" s="89">
        <v>15</v>
      </c>
      <c r="H38" s="90">
        <v>12</v>
      </c>
    </row>
    <row r="39" spans="1:8" ht="16.5" thickBot="1">
      <c r="A39" s="93" t="s">
        <v>99</v>
      </c>
      <c r="B39" s="101"/>
      <c r="C39" s="101"/>
      <c r="D39" s="101"/>
      <c r="E39" s="101"/>
      <c r="F39" s="101"/>
      <c r="G39" s="101"/>
      <c r="H39" s="102"/>
    </row>
    <row r="40" spans="1:8" ht="31.5" customHeight="1" thickBot="1">
      <c r="A40" s="93" t="s">
        <v>75</v>
      </c>
      <c r="B40" s="94"/>
      <c r="C40" s="87" t="s">
        <v>19</v>
      </c>
      <c r="D40" s="89">
        <v>2.5</v>
      </c>
      <c r="E40" s="89">
        <v>1.9</v>
      </c>
      <c r="F40" s="89">
        <v>2.4</v>
      </c>
      <c r="G40" s="89">
        <v>1.7</v>
      </c>
      <c r="H40" s="90">
        <v>0.8</v>
      </c>
    </row>
    <row r="41" spans="1:8" ht="16.5" thickBot="1">
      <c r="A41" s="93" t="s">
        <v>100</v>
      </c>
      <c r="B41" s="94"/>
      <c r="C41" s="87" t="s">
        <v>19</v>
      </c>
      <c r="D41" s="89">
        <v>2.5</v>
      </c>
      <c r="E41" s="89">
        <v>1.9</v>
      </c>
      <c r="F41" s="89">
        <v>2.4</v>
      </c>
      <c r="G41" s="89">
        <v>1.7</v>
      </c>
      <c r="H41" s="90">
        <v>0.8</v>
      </c>
    </row>
    <row r="42" spans="1:8" ht="16.5" thickBot="1">
      <c r="A42" s="103"/>
      <c r="B42" s="104"/>
      <c r="C42" s="92"/>
      <c r="D42" s="92"/>
      <c r="E42" s="92"/>
      <c r="F42" s="92"/>
      <c r="G42" s="92"/>
      <c r="H42" s="92"/>
    </row>
  </sheetData>
  <sheetProtection selectLockedCells="1" selectUnlockedCells="1"/>
  <mergeCells count="38">
    <mergeCell ref="A40:B40"/>
    <mergeCell ref="A41:B41"/>
    <mergeCell ref="A42:B42"/>
    <mergeCell ref="A34:B34"/>
    <mergeCell ref="A35:B35"/>
    <mergeCell ref="A36:B36"/>
    <mergeCell ref="A37:B37"/>
    <mergeCell ref="A38:B38"/>
    <mergeCell ref="A39:H39"/>
    <mergeCell ref="A28:B28"/>
    <mergeCell ref="A29:B29"/>
    <mergeCell ref="A30:B30"/>
    <mergeCell ref="A31:B31"/>
    <mergeCell ref="A32:B32"/>
    <mergeCell ref="A33:B33"/>
    <mergeCell ref="A22:B22"/>
    <mergeCell ref="A23:B23"/>
    <mergeCell ref="A24:B24"/>
    <mergeCell ref="A25:B25"/>
    <mergeCell ref="A26:B26"/>
    <mergeCell ref="A27:B27"/>
    <mergeCell ref="A16:B16"/>
    <mergeCell ref="A17:B17"/>
    <mergeCell ref="A18:B18"/>
    <mergeCell ref="A19:B19"/>
    <mergeCell ref="A20:B20"/>
    <mergeCell ref="A21:B21"/>
    <mergeCell ref="A10:B10"/>
    <mergeCell ref="A11:B11"/>
    <mergeCell ref="A12:B12"/>
    <mergeCell ref="A13:B13"/>
    <mergeCell ref="A14:B14"/>
    <mergeCell ref="A15:B15"/>
    <mergeCell ref="A5:B5"/>
    <mergeCell ref="A6:B6"/>
    <mergeCell ref="A7:B7"/>
    <mergeCell ref="A8:B8"/>
    <mergeCell ref="A9:B9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O28" sqref="O28"/>
    </sheetView>
  </sheetViews>
  <sheetFormatPr defaultColWidth="12.875" defaultRowHeight="12.75"/>
  <cols>
    <col min="1" max="1" width="12.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  <legacyDrawing r:id="rId2"/>
  <oleObjects>
    <oleObject progId="Word.Document.12" shapeId="20356730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H50"/>
  <sheetViews>
    <sheetView zoomScalePageLayoutView="0" workbookViewId="0" topLeftCell="A1">
      <selection activeCell="E25" sqref="E25"/>
    </sheetView>
  </sheetViews>
  <sheetFormatPr defaultColWidth="9.00390625" defaultRowHeight="12.75"/>
  <cols>
    <col min="1" max="1" width="42.375" style="1" customWidth="1"/>
    <col min="2" max="2" width="18.125" style="1" customWidth="1"/>
    <col min="3" max="3" width="9.625" style="1" customWidth="1"/>
    <col min="4" max="4" width="10.00390625" style="1" customWidth="1"/>
    <col min="5" max="5" width="9.125" style="1" customWidth="1"/>
    <col min="6" max="6" width="9.00390625" style="1" customWidth="1"/>
    <col min="7" max="7" width="10.125" style="1" customWidth="1"/>
    <col min="8" max="16384" width="9.375" style="1" customWidth="1"/>
  </cols>
  <sheetData>
    <row r="1" spans="1:7" ht="81" customHeight="1">
      <c r="A1" s="83" t="s">
        <v>60</v>
      </c>
      <c r="B1" s="83"/>
      <c r="C1" s="83"/>
      <c r="D1" s="83"/>
      <c r="E1" s="83"/>
      <c r="F1" s="83"/>
      <c r="G1" s="83"/>
    </row>
    <row r="3" ht="15.75">
      <c r="A3" s="1" t="str">
        <f>товарооборот!A3</f>
        <v>Прогноз социально-экономического развития на период 2017 - 2019 годы</v>
      </c>
    </row>
    <row r="5" ht="15.75">
      <c r="A5" s="1" t="str">
        <f>товарооборот!A5</f>
        <v>по Чапаевскому сельскому поселению</v>
      </c>
    </row>
    <row r="7" spans="1:7" ht="15.75" customHeight="1">
      <c r="A7" s="77"/>
      <c r="B7" s="80" t="s">
        <v>1</v>
      </c>
      <c r="C7" s="4" t="e">
        <f>товарооборот!#REF!</f>
        <v>#REF!</v>
      </c>
      <c r="D7" s="4">
        <f>товарооборот!C8</f>
        <v>2015</v>
      </c>
      <c r="E7" s="4">
        <f>товарооборот!D8</f>
        <v>2016</v>
      </c>
      <c r="F7" s="4">
        <f>товарооборот!E8</f>
        <v>2017</v>
      </c>
      <c r="G7" s="4">
        <f>товарооборот!G8</f>
        <v>2019</v>
      </c>
    </row>
    <row r="8" spans="1:7" ht="15.75">
      <c r="A8" s="77"/>
      <c r="B8" s="80"/>
      <c r="C8" s="4" t="s">
        <v>2</v>
      </c>
      <c r="D8" s="4" t="s">
        <v>3</v>
      </c>
      <c r="E8" s="82" t="s">
        <v>4</v>
      </c>
      <c r="F8" s="82"/>
      <c r="G8" s="82"/>
    </row>
    <row r="9" spans="1:7" ht="110.25">
      <c r="A9" s="44" t="s">
        <v>25</v>
      </c>
      <c r="B9" s="45" t="s">
        <v>26</v>
      </c>
      <c r="C9" s="46" t="e">
        <f>IF(село!#REF!=SUM(село!#REF!),0,"ОШИБКА")</f>
        <v>#REF!</v>
      </c>
      <c r="D9" s="46">
        <f>IF(село!$C$8=SUM(село!$C$10:$C$16),0,"ОШИБКА")</f>
        <v>0</v>
      </c>
      <c r="E9" s="46">
        <f>IF(село!$D$8=SUM(село!$D$10:$D$16),0,"ОШИБКА")</f>
        <v>0</v>
      </c>
      <c r="F9" s="46">
        <f>IF(село!$E$8=SUM(село!$E$10:$E$16),0,"ОШИБКА")</f>
        <v>0</v>
      </c>
      <c r="G9" s="46">
        <f>IF(село!$G$8=SUM(село!$G$10:$G$16),0,"ОШИБКА")</f>
        <v>0</v>
      </c>
    </row>
    <row r="10" spans="1:7" ht="94.5">
      <c r="A10" s="47" t="s">
        <v>41</v>
      </c>
      <c r="B10" s="48"/>
      <c r="C10" s="46"/>
      <c r="D10" s="46"/>
      <c r="E10" s="46"/>
      <c r="F10" s="46"/>
      <c r="G10" s="46"/>
    </row>
    <row r="11" spans="1:7" ht="15.75">
      <c r="A11" s="33" t="s">
        <v>42</v>
      </c>
      <c r="B11" s="29" t="s">
        <v>43</v>
      </c>
      <c r="C11" s="4" t="e">
        <f>IF(село!#REF!=SUM(село!#REF!,село!#REF!,село!#REF!),0,"ОШИБКА")</f>
        <v>#REF!</v>
      </c>
      <c r="D11" s="4">
        <f>IF(село!$C$24=SUM(село!$C$34,село!$C$43,село!$C$52),0,"ОШИБКА")</f>
        <v>0</v>
      </c>
      <c r="E11" s="4">
        <f>IF(село!$D$24=SUM(село!$D$34,село!$D$43,село!$D$52),0,"ОШИБКА")</f>
        <v>0</v>
      </c>
      <c r="F11" s="4">
        <f>IF(село!$E$24=SUM(село!$E$34,село!$E$43,село!$E$52),0,"ОШИБКА")</f>
        <v>0</v>
      </c>
      <c r="G11" s="4">
        <f>IF(село!$G$24=SUM(село!$G$34,село!$G$43,село!$G$52),0,"ОШИБКА")</f>
        <v>0</v>
      </c>
    </row>
    <row r="12" spans="1:7" ht="15.75">
      <c r="A12" s="33" t="s">
        <v>44</v>
      </c>
      <c r="B12" s="29" t="s">
        <v>43</v>
      </c>
      <c r="C12" s="4" t="e">
        <f>IF(село!#REF!=SUM(село!#REF!,село!#REF!,село!#REF!),0,"ОШИБКА")</f>
        <v>#REF!</v>
      </c>
      <c r="D12" s="4">
        <f>IF(село!$C$25=SUM(село!$C$35,село!$C$44,село!$C$53),0,"ОШИБКА")</f>
        <v>0</v>
      </c>
      <c r="E12" s="4">
        <f>IF(село!$D$25=SUM(село!$D$35,село!$D$44,село!$D$53),0,"ОШИБКА")</f>
        <v>0</v>
      </c>
      <c r="F12" s="4">
        <f>IF(село!$E$25=SUM(село!$E$35,село!$E$44,село!$E$53),0,"ОШИБКА")</f>
        <v>0</v>
      </c>
      <c r="G12" s="4">
        <f>IF(село!$G$25=SUM(село!$G$35,село!$G$44,село!$G$53),0,"ОШИБКА")</f>
        <v>0</v>
      </c>
    </row>
    <row r="13" spans="1:7" ht="15.75">
      <c r="A13" s="35" t="s">
        <v>45</v>
      </c>
      <c r="B13" s="4" t="s">
        <v>43</v>
      </c>
      <c r="C13" s="4" t="e">
        <f>IF(село!#REF!=SUM(село!#REF!,село!#REF!,село!#REF!),0,"ОШИБКА")</f>
        <v>#REF!</v>
      </c>
      <c r="D13" s="4">
        <f>IF(село!$C$26=SUM(село!$C$36,село!$C$45,село!$C$54),0,"ОШИБКА")</f>
        <v>0</v>
      </c>
      <c r="E13" s="4">
        <f>IF(село!$D$26=SUM(село!$D$36,село!$D$45,село!$D$54),0,"ОШИБКА")</f>
        <v>0</v>
      </c>
      <c r="F13" s="4" t="str">
        <f>IF(село!$E$26=SUM(село!$E$36,село!$E$45,село!$E$54),0,"ОШИБКА")</f>
        <v>ОШИБКА</v>
      </c>
      <c r="G13" s="4">
        <f>IF(село!$G$26=SUM(село!$G$36,село!$G$45,село!$G$54),0,"ОШИБКА")</f>
        <v>0</v>
      </c>
    </row>
    <row r="14" spans="1:7" ht="31.5">
      <c r="A14" s="35" t="s">
        <v>46</v>
      </c>
      <c r="B14" s="4" t="s">
        <v>43</v>
      </c>
      <c r="C14" s="4" t="e">
        <f>IF(село!#REF!=SUM(село!#REF!,село!#REF!,село!#REF!),0,"ОШИБКА")</f>
        <v>#REF!</v>
      </c>
      <c r="D14" s="4">
        <f>IF(село!$C$27=SUM(село!$C$37,село!$C$46,село!$C$55),0,"ОШИБКА")</f>
        <v>0</v>
      </c>
      <c r="E14" s="4">
        <f>IF(село!$D$27=SUM(село!$D$37,село!$D$46,село!$D$55),0,"ОШИБКА")</f>
        <v>0</v>
      </c>
      <c r="F14" s="4">
        <f>IF(село!$E$27=SUM(село!$E$37,село!$E$46,село!$E$55),0,"ОШИБКА")</f>
        <v>0</v>
      </c>
      <c r="G14" s="4">
        <f>IF(село!$G$27=SUM(село!$G$37,село!$G$46,село!$G$55),0,"ОШИБКА")</f>
        <v>0</v>
      </c>
    </row>
    <row r="15" spans="1:7" ht="15.75">
      <c r="A15" s="35" t="s">
        <v>47</v>
      </c>
      <c r="B15" s="4" t="s">
        <v>43</v>
      </c>
      <c r="C15" s="4" t="e">
        <f>IF(село!#REF!=SUM(село!#REF!,село!#REF!,село!#REF!),0,"ОШИБКА")</f>
        <v>#REF!</v>
      </c>
      <c r="D15" s="4">
        <f>IF(село!$C$28=SUM(село!$C$38,село!$C$47,село!$C$56),0,"ОШИБКА")</f>
        <v>0</v>
      </c>
      <c r="E15" s="4">
        <f>IF(село!$D$28=SUM(село!$D$38,село!$D$47,село!$D$56),0,"ОШИБКА")</f>
        <v>0</v>
      </c>
      <c r="F15" s="4">
        <f>IF(село!$E$28=SUM(село!$E$38,село!$E$47,село!$E$56),0,"ОШИБКА")</f>
        <v>0</v>
      </c>
      <c r="G15" s="4">
        <f>IF(село!$G$28=SUM(село!$G$38,село!$G$47,село!$G$56),0,"ОШИБКА")</f>
        <v>0</v>
      </c>
    </row>
    <row r="16" spans="1:7" ht="15.75">
      <c r="A16" s="35" t="s">
        <v>48</v>
      </c>
      <c r="B16" s="4" t="s">
        <v>49</v>
      </c>
      <c r="C16" s="4" t="e">
        <f>IF(село!#REF!=SUM(село!#REF!,село!#REF!,село!#REF!),0,"ОШИБКА")</f>
        <v>#REF!</v>
      </c>
      <c r="D16" s="4">
        <f>IF(село!$C$29=SUM(село!$C$39,село!$C$48,село!$C$57),0,"ОШИБКА")</f>
        <v>0</v>
      </c>
      <c r="E16" s="4">
        <f>IF(село!$D$29=SUM(село!$D$39,село!$D$48,село!$D$57),0,"ОШИБКА")</f>
        <v>0</v>
      </c>
      <c r="F16" s="4">
        <f>IF(село!$E$29=SUM(село!$E$39,село!$E$48,село!$E$57),0,"ОШИБКА")</f>
        <v>0</v>
      </c>
      <c r="G16" s="4">
        <f>IF(село!$G$29=SUM(село!$G$39,село!$G$48,село!$G$57),0,"ОШИБКА")</f>
        <v>0</v>
      </c>
    </row>
    <row r="17" spans="1:7" ht="15.75">
      <c r="A17" s="35" t="s">
        <v>50</v>
      </c>
      <c r="B17" s="4" t="s">
        <v>43</v>
      </c>
      <c r="C17" s="4" t="e">
        <f>IF(село!#REF!=SUM(село!#REF!,село!#REF!,село!#REF!),0,"ОШИБКА")</f>
        <v>#REF!</v>
      </c>
      <c r="D17" s="4">
        <f>IF(село!$C$30=SUM(село!$C$40,село!$C$49,село!$C$58),0,"ОШИБКА")</f>
        <v>0</v>
      </c>
      <c r="E17" s="4">
        <f>IF(село!$D$30=SUM(село!$D$40,село!$D$49,село!$D$58),0,"ОШИБКА")</f>
        <v>0</v>
      </c>
      <c r="F17" s="4">
        <f>IF(село!$E$30=SUM(село!$E$40,село!$E$49,село!$E$58),0,"ОШИБКА")</f>
        <v>0</v>
      </c>
      <c r="G17" s="4">
        <f>IF(село!$G$30=SUM(село!$G$40,село!$G$49,село!$G$58),0,"ОШИБКА")</f>
        <v>0</v>
      </c>
    </row>
    <row r="18" spans="1:7" ht="15.75">
      <c r="A18" s="35" t="s">
        <v>51</v>
      </c>
      <c r="B18" s="4" t="s">
        <v>43</v>
      </c>
      <c r="C18" s="4" t="e">
        <f>IF(село!#REF!=SUM(село!#REF!,село!#REF!,село!#REF!),0,"ОШИБКА")</f>
        <v>#REF!</v>
      </c>
      <c r="D18" s="4">
        <f>IF(село!$C$31=SUM(село!$C$41,село!$C$50,село!$C$59),0,"ОШИБКА")</f>
        <v>0</v>
      </c>
      <c r="E18" s="4">
        <f>IF(село!$D$31=SUM(село!$D$41,село!$D$50,село!$D$59),0,"ОШИБКА")</f>
        <v>0</v>
      </c>
      <c r="F18" s="4">
        <f>IF(село!$E$31=SUM(село!$E$41,село!$E$50,село!$E$59),0,"ОШИБКА")</f>
        <v>0</v>
      </c>
      <c r="G18" s="4">
        <f>IF(село!$G$31=SUM(село!$G$41,село!$G$50,село!$G$59),0,"ОШИБКА")</f>
        <v>0</v>
      </c>
    </row>
    <row r="19" spans="1:7" ht="15.75" customHeight="1">
      <c r="A19" s="84" t="s">
        <v>61</v>
      </c>
      <c r="B19" s="50"/>
      <c r="C19" s="50"/>
      <c r="D19" s="50"/>
      <c r="E19" s="50"/>
      <c r="F19" s="50"/>
      <c r="G19" s="50"/>
    </row>
    <row r="20" spans="1:7" ht="15.75">
      <c r="A20" s="84"/>
      <c r="B20" s="50"/>
      <c r="C20" s="50"/>
      <c r="D20" s="50"/>
      <c r="E20" s="50"/>
      <c r="F20" s="50"/>
      <c r="G20" s="50"/>
    </row>
    <row r="21" spans="1:7" ht="15.75">
      <c r="A21" s="39" t="s">
        <v>8</v>
      </c>
      <c r="B21" s="25" t="s">
        <v>9</v>
      </c>
      <c r="C21" s="43" t="e">
        <f>IF(#REF!=SUM(#REF!,#REF!),0,"ошибка")</f>
        <v>#REF!</v>
      </c>
      <c r="D21" s="43" t="e">
        <f>IF(#REF!=SUM(#REF!,#REF!),0,"ошибка")</f>
        <v>#REF!</v>
      </c>
      <c r="E21" s="43" t="e">
        <f>IF(#REF!=SUM(#REF!,#REF!),0,"ошибка")</f>
        <v>#REF!</v>
      </c>
      <c r="F21" s="43" t="e">
        <f>IF(#REF!=SUM(#REF!,#REF!),0,"ошибка")</f>
        <v>#REF!</v>
      </c>
      <c r="G21" s="43" t="e">
        <f>IF(#REF!=SUM(#REF!,#REF!),0,"ошибка")</f>
        <v>#REF!</v>
      </c>
    </row>
    <row r="22" spans="1:8" ht="31.5">
      <c r="A22" s="51" t="s">
        <v>62</v>
      </c>
      <c r="B22" s="48" t="s">
        <v>9</v>
      </c>
      <c r="C22" s="52" t="e">
        <f>IF(#REF!=SUM(#REF!,#REF!,#REF!),0,"ошибка")</f>
        <v>#REF!</v>
      </c>
      <c r="D22" s="52" t="e">
        <f>IF(#REF!=SUM(#REF!,#REF!,#REF!),0,"ошибка")</f>
        <v>#REF!</v>
      </c>
      <c r="E22" s="52" t="e">
        <f>IF(#REF!=SUM(#REF!,#REF!,#REF!),0,"ошибка")</f>
        <v>#REF!</v>
      </c>
      <c r="F22" s="52" t="e">
        <f>IF(#REF!=SUM(#REF!,#REF!,#REF!),0,"ошибка")</f>
        <v>#REF!</v>
      </c>
      <c r="G22" s="52" t="e">
        <f>IF(#REF!=SUM(#REF!,#REF!,#REF!),0,"ошибка")</f>
        <v>#REF!</v>
      </c>
      <c r="H22" s="21"/>
    </row>
    <row r="23" spans="1:8" ht="31.5">
      <c r="A23" s="53" t="s">
        <v>63</v>
      </c>
      <c r="B23" s="54" t="s">
        <v>9</v>
      </c>
      <c r="C23" s="43" t="e">
        <f>IF(#REF!=SUM(#REF!),0,"ОШИБКА")</f>
        <v>#REF!</v>
      </c>
      <c r="D23" s="43" t="e">
        <f>IF(#REF!=SUM(#REF!),0,"ОШИБКА")</f>
        <v>#REF!</v>
      </c>
      <c r="E23" s="43" t="e">
        <f>IF(#REF!=SUM(#REF!),0,"ОШИБКА")</f>
        <v>#REF!</v>
      </c>
      <c r="F23" s="43" t="e">
        <f>IF(#REF!=SUM(#REF!),0,"ОШИБКА")</f>
        <v>#REF!</v>
      </c>
      <c r="G23" s="43" t="e">
        <f>IF(#REF!=SUM(#REF!),0,"ОШИБКА")</f>
        <v>#REF!</v>
      </c>
      <c r="H23" s="21"/>
    </row>
    <row r="24" spans="1:7" ht="63">
      <c r="A24" s="55" t="s">
        <v>64</v>
      </c>
      <c r="B24" s="85"/>
      <c r="C24" s="85"/>
      <c r="D24" s="85"/>
      <c r="E24" s="85"/>
      <c r="F24" s="85"/>
      <c r="G24" s="85"/>
    </row>
    <row r="25" spans="1:7" ht="15.75">
      <c r="A25" s="56" t="s">
        <v>8</v>
      </c>
      <c r="B25" s="57" t="s">
        <v>9</v>
      </c>
      <c r="C25" s="58" t="e">
        <f>IF(#REF!=SUM(#REF!,#REF!,#REF!,#REF!,#REF!,#REF!,#REF!,#REF!,#REF!,#REF!,#REF!,#REF!,#REF!,#REF!,#REF!),0,"ОШИБКА")</f>
        <v>#REF!</v>
      </c>
      <c r="D25" s="58" t="e">
        <f>IF(#REF!=SUM(#REF!,#REF!,#REF!,#REF!,#REF!,#REF!,#REF!,#REF!,#REF!,#REF!,#REF!,#REF!,#REF!,#REF!,#REF!),0,"ОШИБКА")</f>
        <v>#REF!</v>
      </c>
      <c r="E25" s="58" t="e">
        <f>IF(#REF!=SUM(#REF!,#REF!,#REF!,#REF!,#REF!,#REF!,#REF!,#REF!,#REF!,#REF!,#REF!,#REF!,#REF!,#REF!,#REF!),0,"ОШИБКА")</f>
        <v>#REF!</v>
      </c>
      <c r="F25" s="58" t="e">
        <f>IF(#REF!=SUM(#REF!,#REF!,#REF!,#REF!,#REF!,#REF!,#REF!,#REF!,#REF!,#REF!,#REF!,#REF!,#REF!,#REF!,#REF!),0,"ОШИБКА")</f>
        <v>#REF!</v>
      </c>
      <c r="G25" s="58" t="e">
        <f>IF(#REF!=SUM(#REF!,#REF!,#REF!,#REF!,#REF!,#REF!,#REF!,#REF!,#REF!,#REF!,#REF!,#REF!,#REF!,#REF!,#REF!),0,"ОШИБКА")</f>
        <v>#REF!</v>
      </c>
    </row>
    <row r="26" spans="1:7" ht="15.75">
      <c r="A26" s="56" t="s">
        <v>65</v>
      </c>
      <c r="B26" s="57" t="s">
        <v>9</v>
      </c>
      <c r="C26" s="58" t="e">
        <f>IF(#REF!=SUM(#REF!,#REF!,#REF!,#REF!,#REF!,#REF!,#REF!,#REF!,#REF!,#REF!,#REF!,#REF!,#REF!,#REF!,#REF!),0,"ОШИБКА")</f>
        <v>#REF!</v>
      </c>
      <c r="D26" s="58" t="e">
        <f>IF(#REF!=SUM(#REF!,#REF!,#REF!,#REF!,#REF!,#REF!,#REF!,#REF!,#REF!,#REF!,#REF!,#REF!,#REF!,#REF!,#REF!),0,"ОШИБКА")</f>
        <v>#REF!</v>
      </c>
      <c r="E26" s="58" t="e">
        <f>IF(#REF!=SUM(#REF!,#REF!,#REF!,#REF!,#REF!,#REF!,#REF!,#REF!,#REF!,#REF!,#REF!,#REF!,#REF!,#REF!,#REF!),0,"ОШИБКА")</f>
        <v>#REF!</v>
      </c>
      <c r="F26" s="58" t="e">
        <f>IF(#REF!=SUM(#REF!,#REF!,#REF!,#REF!,#REF!,#REF!,#REF!,#REF!,#REF!,#REF!,#REF!,#REF!,#REF!,#REF!,#REF!),0,"ОШИБКА")</f>
        <v>#REF!</v>
      </c>
      <c r="G26" s="58" t="e">
        <f>IF(#REF!=SUM(#REF!,#REF!,#REF!,#REF!,#REF!,#REF!,#REF!,#REF!,#REF!,#REF!,#REF!,#REF!,#REF!,#REF!,#REF!),0,"ОШИБКА")</f>
        <v>#REF!</v>
      </c>
    </row>
    <row r="27" spans="1:7" ht="31.5">
      <c r="A27" s="49" t="s">
        <v>66</v>
      </c>
      <c r="B27" s="59" t="s">
        <v>67</v>
      </c>
      <c r="C27" s="60" t="e">
        <f>IF(#REF!=SUM(#REF!),0,"ОШИБКА")</f>
        <v>#REF!</v>
      </c>
      <c r="D27" s="60" t="e">
        <f>IF(#REF!=SUM(#REF!),0,"ОШИБКА")</f>
        <v>#REF!</v>
      </c>
      <c r="E27" s="60" t="e">
        <f>IF(#REF!=SUM(#REF!),0,"ОШИБКА")</f>
        <v>#REF!</v>
      </c>
      <c r="F27" s="60" t="e">
        <f>IF(#REF!=SUM(#REF!),0,"ОШИБКА")</f>
        <v>#REF!</v>
      </c>
      <c r="G27" s="60" t="e">
        <f>IF(#REF!=SUM(#REF!),0,"ОШИБКА")</f>
        <v>#REF!</v>
      </c>
    </row>
    <row r="28" spans="1:7" ht="15.75">
      <c r="A28" s="61" t="s">
        <v>68</v>
      </c>
      <c r="B28" s="59" t="s">
        <v>67</v>
      </c>
      <c r="C28" s="59" t="e">
        <f>IF(#REF!=SUM(#REF!),0,"ОШИБКА")</f>
        <v>#REF!</v>
      </c>
      <c r="D28" s="59" t="e">
        <f>IF(#REF!=SUM(#REF!),0,"ОШИБКА")</f>
        <v>#REF!</v>
      </c>
      <c r="E28" s="59" t="e">
        <f>IF(#REF!=SUM(#REF!),0,"ОШИБКА")</f>
        <v>#REF!</v>
      </c>
      <c r="F28" s="59" t="e">
        <f>IF(#REF!=SUM(#REF!),0,"ОШИБКА")</f>
        <v>#REF!</v>
      </c>
      <c r="G28" s="59" t="e">
        <f>IF(#REF!=SUM(#REF!),0,"ОШИБКА")</f>
        <v>#REF!</v>
      </c>
    </row>
    <row r="29" spans="1:7" ht="47.25">
      <c r="A29" s="44" t="s">
        <v>69</v>
      </c>
      <c r="B29" s="59" t="s">
        <v>67</v>
      </c>
      <c r="C29" s="60" t="e">
        <f>IF(#REF!&gt;#REF!,0,"ОШИБКА")</f>
        <v>#REF!</v>
      </c>
      <c r="D29" s="60" t="e">
        <f>IF(#REF!&gt;#REF!,0,"ОШИБКА")</f>
        <v>#REF!</v>
      </c>
      <c r="E29" s="60" t="e">
        <f>IF(#REF!&gt;#REF!,0,"ОШИБКА")</f>
        <v>#REF!</v>
      </c>
      <c r="F29" s="60" t="e">
        <f>IF(#REF!&gt;#REF!,0,"ОШИБКА")</f>
        <v>#REF!</v>
      </c>
      <c r="G29" s="60" t="e">
        <f>IF(#REF!&gt;#REF!,0,"ОШИБКА")</f>
        <v>#REF!</v>
      </c>
    </row>
    <row r="30" spans="1:7" ht="47.25">
      <c r="A30" s="44" t="s">
        <v>70</v>
      </c>
      <c r="B30" s="59" t="s">
        <v>71</v>
      </c>
      <c r="C30" s="60" t="e">
        <f>IF((#REF!*#REF!*12)=#REF!,0,"ОШИБКА")</f>
        <v>#REF!</v>
      </c>
      <c r="D30" s="60" t="e">
        <f>IF((#REF!*#REF!*12)=#REF!,0,"ОШИБКА")</f>
        <v>#REF!</v>
      </c>
      <c r="E30" s="60" t="e">
        <f>IF((#REF!*#REF!*12)=#REF!,0,"ОШИБКА")</f>
        <v>#REF!</v>
      </c>
      <c r="F30" s="60" t="e">
        <f>IF((#REF!*#REF!*12)=#REF!,0,"ОШИБКА")</f>
        <v>#REF!</v>
      </c>
      <c r="G30" s="60" t="e">
        <f>IF((#REF!*#REF!*12)=#REF!,0,"ОШИБКА")</f>
        <v>#REF!</v>
      </c>
    </row>
    <row r="31" spans="1:7" ht="15.75">
      <c r="A31" s="62" t="s">
        <v>72</v>
      </c>
      <c r="B31" s="59" t="s">
        <v>71</v>
      </c>
      <c r="C31" s="63" t="e">
        <f>IF((#REF!*#REF!*12)=#REF!,0,"ОШИБКА")</f>
        <v>#REF!</v>
      </c>
      <c r="D31" s="63" t="e">
        <f>IF((#REF!*#REF!*12)=#REF!,0,"ОШИБКА")</f>
        <v>#REF!</v>
      </c>
      <c r="E31" s="63" t="e">
        <f>IF((#REF!*#REF!*12)=#REF!,0,"ОШИБКА")</f>
        <v>#REF!</v>
      </c>
      <c r="F31" s="63" t="e">
        <f>IF((#REF!*#REF!*12)=#REF!,0,"ОШИБКА")</f>
        <v>#REF!</v>
      </c>
      <c r="G31" s="63" t="e">
        <f>IF((#REF!*#REF!*12)=#REF!,0,"ОШИБКА")</f>
        <v>#REF!</v>
      </c>
    </row>
    <row r="32" spans="1:7" ht="63">
      <c r="A32" s="44" t="s">
        <v>73</v>
      </c>
      <c r="B32" s="59" t="s">
        <v>71</v>
      </c>
      <c r="C32" s="64" t="e">
        <f>IF((#REF!*#REF!*12)=#REF!,0,"ОШИБКА")</f>
        <v>#REF!</v>
      </c>
      <c r="D32" s="64" t="e">
        <f>IF((#REF!*#REF!*12)=#REF!,0,"ОШИБКА")</f>
        <v>#REF!</v>
      </c>
      <c r="E32" s="64" t="e">
        <f>IF((#REF!*#REF!*12)=#REF!,0,"ОШИБКА")</f>
        <v>#REF!</v>
      </c>
      <c r="F32" s="64" t="e">
        <f>IF((#REF!*#REF!*12)=#REF!,0,"ОШИБКА")</f>
        <v>#REF!</v>
      </c>
      <c r="G32" s="64" t="e">
        <f>IF((#REF!*#REF!*12)=#REF!,0,"ОШИБКА")</f>
        <v>#REF!</v>
      </c>
    </row>
    <row r="33" spans="1:7" ht="31.5">
      <c r="A33" s="44" t="s">
        <v>74</v>
      </c>
      <c r="B33" s="59"/>
      <c r="C33" s="63"/>
      <c r="D33" s="63"/>
      <c r="E33" s="63"/>
      <c r="F33" s="63"/>
      <c r="G33" s="63"/>
    </row>
    <row r="34" spans="1:7" ht="15.75">
      <c r="A34" s="24" t="s">
        <v>75</v>
      </c>
      <c r="B34" s="54" t="s">
        <v>19</v>
      </c>
      <c r="C34" s="65" t="e">
        <f>IF((#REF!/#REF!)=#REF!,0,"ошибка")</f>
        <v>#REF!</v>
      </c>
      <c r="D34" s="65" t="e">
        <f>IF((#REF!/#REF!)=#REF!,0,"ошибка")</f>
        <v>#REF!</v>
      </c>
      <c r="E34" s="65" t="e">
        <f>IF((#REF!/#REF!)=#REF!,0,"ошибка")</f>
        <v>#REF!</v>
      </c>
      <c r="F34" s="65" t="e">
        <f>IF((#REF!/#REF!)=#REF!,0,"ошибка")</f>
        <v>#REF!</v>
      </c>
      <c r="G34" s="65" t="e">
        <f>IF((#REF!/#REF!)=#REF!,0,"ошибка")</f>
        <v>#REF!</v>
      </c>
    </row>
    <row r="35" ht="15.75">
      <c r="A35" s="18"/>
    </row>
    <row r="36" ht="15.75">
      <c r="A36" s="18"/>
    </row>
    <row r="38" ht="15.75">
      <c r="A38" s="18"/>
    </row>
    <row r="40" ht="15.75">
      <c r="B40" s="66"/>
    </row>
    <row r="43" ht="15.75">
      <c r="A43" s="18"/>
    </row>
    <row r="45" ht="15.75">
      <c r="B45" s="66"/>
    </row>
    <row r="49" spans="1:5" ht="15.75">
      <c r="A49" s="67"/>
      <c r="B49" s="68"/>
      <c r="C49" s="68"/>
      <c r="D49" s="68"/>
      <c r="E49" s="68"/>
    </row>
    <row r="50" spans="1:5" ht="15.75">
      <c r="A50" s="67"/>
      <c r="B50" s="68"/>
      <c r="C50" s="68"/>
      <c r="D50" s="68"/>
      <c r="E50" s="68"/>
    </row>
  </sheetData>
  <sheetProtection sheet="1" objects="1" scenarios="1"/>
  <mergeCells count="6">
    <mergeCell ref="A1:G1"/>
    <mergeCell ref="A7:A8"/>
    <mergeCell ref="B7:B8"/>
    <mergeCell ref="E8:G8"/>
    <mergeCell ref="A19:A20"/>
    <mergeCell ref="B24:G24"/>
  </mergeCells>
  <printOptions/>
  <pageMargins left="0.5118055555555555" right="0.19652777777777777" top="0.9840277777777777" bottom="0.9840277777777777" header="0.5118055555555555" footer="0.5118055555555555"/>
  <pageSetup horizontalDpi="300" verticalDpi="300" orientation="portrait" paperSize="9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Home</cp:lastModifiedBy>
  <cp:lastPrinted>2016-12-12T11:37:25Z</cp:lastPrinted>
  <dcterms:created xsi:type="dcterms:W3CDTF">2016-12-12T11:36:19Z</dcterms:created>
  <dcterms:modified xsi:type="dcterms:W3CDTF">2016-12-20T11:18:10Z</dcterms:modified>
  <cp:category/>
  <cp:version/>
  <cp:contentType/>
  <cp:contentStatus/>
</cp:coreProperties>
</file>